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2300" tabRatio="934" firstSheet="4" activeTab="12"/>
  </bookViews>
  <sheets>
    <sheet name="Вознесенськ" sheetId="1" state="hidden" r:id="rId1"/>
    <sheet name="ДП &quot;Кіровоградський КХП&quot;" sheetId="2" r:id="rId2"/>
    <sheet name="ДП &quot;Куліндорівський КХП&quot; " sheetId="3" r:id="rId3"/>
    <sheet name="ДП &quot;Охтирський КХП&quot; " sheetId="4" r:id="rId4"/>
    <sheet name="ДП &quot;Стрийський КХП&quot;" sheetId="5" r:id="rId5"/>
    <sheet name="ДП &quot;Чортківський КХП&quot; " sheetId="6" r:id="rId6"/>
    <sheet name="ДП &quot;Златодар&quot; " sheetId="7" r:id="rId7"/>
    <sheet name="ДП &quot;Іваньківський цукровий з-д&quot;" sheetId="8" r:id="rId8"/>
    <sheet name="ДП &quot;Хлібна база №73&quot; " sheetId="9" r:id="rId9"/>
    <sheet name="ДП &quot;Хлібна база №76&quot;" sheetId="10" r:id="rId10"/>
    <sheet name="ДП &quot;Хлібна база №77&quot;" sheetId="11" r:id="rId11"/>
    <sheet name="ДП &quot;Хлібна база №85&quot;" sheetId="12" r:id="rId12"/>
    <sheet name="ДП &quot;Комбінат &quot;Салют&quot;" sheetId="13" r:id="rId13"/>
  </sheets>
  <definedNames/>
  <calcPr fullCalcOnLoad="1"/>
</workbook>
</file>

<file path=xl/sharedStrings.xml><?xml version="1.0" encoding="utf-8"?>
<sst xmlns="http://schemas.openxmlformats.org/spreadsheetml/2006/main" count="2273" uniqueCount="246">
  <si>
    <t>ДП "Вознесенський КХП"</t>
  </si>
  <si>
    <t xml:space="preserve">Актив </t>
  </si>
  <si>
    <t xml:space="preserve">Код рядка 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</si>
  <si>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</si>
  <si>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</si>
  <si>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</si>
  <si>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</si>
  <si>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</si>
  <si>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</si>
  <si>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</si>
  <si>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</si>
  <si>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</si>
  <si>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</si>
  <si>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</si>
  <si>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</si>
  <si>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</si>
  <si>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</si>
  <si>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</si>
  <si>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</si>
  <si>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</si>
  <si>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</si>
  <si>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</si>
  <si>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</si>
  <si>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</si>
  <si>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</si>
  <si>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</si>
  <si>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</si>
  <si>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</si>
  <si>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</si>
  <si>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</si>
  <si>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</si>
  <si>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</si>
  <si>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</si>
  <si>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</si>
  <si>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 xml:space="preserve">Баланс </t>
  </si>
  <si>
    <t xml:space="preserve">Пасив </t>
  </si>
  <si>
    <t>Код</t>
  </si>
  <si>
    <t xml:space="preserve">рядка 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</si>
  <si>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</si>
  <si>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</si>
  <si>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</si>
  <si>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</si>
  <si>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</si>
  <si>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Неоплачений капітал</t>
  </si>
  <si>
    <t>Вилучений капітал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</si>
  <si>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</si>
  <si>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</si>
  <si>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</si>
  <si>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</si>
  <si>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</si>
  <si>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</si>
  <si>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IІІ. Поточні зобов’язанняі забезпечення</t>
  </si>
  <si>
    <t>Короткострокові кредити банків</t>
  </si>
  <si>
    <t>Поточна кредиторська заборгованість за:</t>
  </si>
  <si>
    <t>довгостроковими зобов’язаннями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</si>
  <si>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</si>
  <si>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</si>
  <si>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</si>
  <si>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</si>
  <si>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</si>
  <si>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</si>
  <si>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</si>
  <si>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</si>
  <si>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</si>
  <si>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</si>
  <si>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ІV. Зобов’язання, пов’язані з необоротними активами, утримуваними для продажу, та групами вибуття</t>
  </si>
  <si>
    <t>Баланс</t>
  </si>
  <si>
    <t xml:space="preserve">Стаття 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</si>
  <si>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</si>
  <si>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</si>
  <si>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Валовий: 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</si>
  <si>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</si>
  <si>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</si>
  <si>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</si>
  <si>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</si>
  <si>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</si>
  <si>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</si>
  <si>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 xml:space="preserve">Фінансовий результат від операційної діяльності: 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</si>
  <si>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</si>
  <si>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</si>
  <si>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</si>
  <si>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</si>
  <si>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</si>
  <si>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</si>
  <si>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</si>
  <si>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</si>
  <si>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</si>
  <si>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 xml:space="preserve">Чистий фінансовий результат: </t>
  </si>
  <si>
    <t xml:space="preserve">II. СУКУПНИЙ ДОХІД 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</si>
  <si>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</si>
  <si>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</si>
  <si>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</si>
  <si>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</si>
  <si>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</si>
  <si>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</si>
  <si>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</si>
  <si>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</si>
  <si>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</si>
  <si>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 xml:space="preserve">III. ЕЛЕМЕНТИ ОПЕРАЦІЙНИХ ВИТРАТ </t>
  </si>
  <si>
    <t xml:space="preserve">Назва статті 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</si>
  <si>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</si>
  <si>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</si>
  <si>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</si>
  <si>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</si>
  <si>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</si>
  <si>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ІV. РОЗРАХУНОК ПОКАЗНИКІВ ПРИБУТКОВОСТІ АКЦІЙ 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</si>
  <si>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</si>
  <si>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</si>
  <si>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</si>
  <si>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</si>
  <si>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</si>
  <si>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Фонд оплати праці усіх працівників, тис. грн. (з одним десятковим знаком)</t>
  </si>
  <si>
    <t>Сума податку з доходів фізичних осіб, що відрахована з фонду оплати праці усіх працівників (крім тимчасової непрацездатності), тис. грн. (з одним десятковим знаком)</t>
  </si>
  <si>
    <t>Середньооблікова кількість штатних працівників, осіб (у цілих числах)</t>
  </si>
  <si>
    <t>Кількість відпрацьованого робочого часу штатними працівниками, люд. год. (у цілих числах)</t>
  </si>
  <si>
    <t>Фонд оплати праці штатних працівників, тис. грн. (з одним десятковим знаком) (із ряд. 1020)</t>
  </si>
  <si>
    <t>КОДИ</t>
  </si>
  <si>
    <t>Дата (рік, місяць, число)</t>
  </si>
  <si>
    <t>за ЄДРПОУ</t>
  </si>
  <si>
    <t xml:space="preserve">Територія </t>
  </si>
  <si>
    <t>за КОАТУУ</t>
  </si>
  <si>
    <t>Організаційно-правова форма господарювання ________________________________</t>
  </si>
  <si>
    <t>за КОПФГ</t>
  </si>
  <si>
    <t xml:space="preserve">Вид економічної діяльності </t>
  </si>
  <si>
    <t>за КВЕД</t>
  </si>
  <si>
    <t>10.61</t>
  </si>
  <si>
    <t>Одиниця виміру: тис. грн. без десяткового знака</t>
  </si>
  <si>
    <t>Складено (зробити позначку «v»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</si>
  <si>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</si>
  <si>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</si>
  <si>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</si>
  <si>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</si>
  <si>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</si>
  <si>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</si>
  <si>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 xml:space="preserve">На початок звітного періоду </t>
  </si>
  <si>
    <t xml:space="preserve">На кінець звітного періоду </t>
  </si>
  <si>
    <t>за розрахунками з нарахованих доходів</t>
  </si>
  <si>
    <t>Дебіторська заборгованість з внутрішніх роз</t>
  </si>
  <si>
    <t>Нерозподілений прибуток (непокритий збиток)</t>
  </si>
  <si>
    <t>( )</t>
  </si>
  <si>
    <r>
      <rPr>
        <i/>
        <vertAlign val="superscript"/>
        <sz val="10"/>
        <rFont val="Arial Cyr"/>
        <family val="2"/>
      </rPr>
      <t>1</t>
    </r>
    <r>
      <rPr>
        <i/>
        <sz val="10"/>
        <rFont val="Arial Cyr"/>
        <family val="2"/>
      </rPr>
      <t xml:space="preserve"> Визначається в порядку, встановленому центральним органом виконавчої влади, що реалізує державну політику у сфері статистики. </t>
    </r>
  </si>
  <si>
    <t>Звіт про фінансові результати (Звіт про сукупний дохід)</t>
  </si>
  <si>
    <t>Форма № 2</t>
  </si>
  <si>
    <t xml:space="preserve">І. ФІНАНСОВІ РЕЗУЛЬТАТИ </t>
  </si>
  <si>
    <t xml:space="preserve">За звітний період </t>
  </si>
  <si>
    <t xml:space="preserve">За аналогічний період попереднього року </t>
  </si>
  <si>
    <t>Звіт з праці N 1-ПВ червень 2016 (місячна)</t>
  </si>
  <si>
    <t>Назва показників</t>
  </si>
  <si>
    <t>Код рядка</t>
  </si>
  <si>
    <t>А</t>
  </si>
  <si>
    <t>Б</t>
  </si>
  <si>
    <t>1020</t>
  </si>
  <si>
    <t>1030</t>
  </si>
  <si>
    <t>1040</t>
  </si>
  <si>
    <t>1060</t>
  </si>
  <si>
    <t>1070</t>
  </si>
  <si>
    <t>Розділ II. Заборгованість перед працівниками із заробітної плати та виплат із соціального страхування</t>
  </si>
  <si>
    <r>
      <rPr>
        <sz val="10"/>
        <rFont val="Times New Roman"/>
        <family val="1"/>
      </rPr>
      <t xml:space="preserve">на 
</t>
    </r>
    <r>
      <rPr>
        <i/>
        <sz val="8"/>
        <rFont val="Times New Roman"/>
        <family val="1"/>
      </rPr>
      <t>(назва місяця наступного після звітного періоду)</t>
    </r>
  </si>
  <si>
    <r>
      <rPr>
        <sz val="10"/>
        <rFont val="Times New Roman"/>
        <family val="1"/>
      </rPr>
      <t xml:space="preserve">Сума заборгованості з виплати заробітної плати, тис. грн. </t>
    </r>
    <r>
      <rPr>
        <i/>
        <sz val="10"/>
        <rFont val="Times New Roman"/>
        <family val="1"/>
      </rPr>
      <t>(з одним десятковим знаком)</t>
    </r>
  </si>
  <si>
    <t>2010</t>
  </si>
  <si>
    <t xml:space="preserve">Організаційно-правова форма господарювання </t>
  </si>
  <si>
    <t>Вид економічної діяльності</t>
  </si>
  <si>
    <r>
      <rPr>
        <sz val="10"/>
        <rFont val="Arial Cyr"/>
        <family val="2"/>
      </rPr>
      <t>Середня кількість працівників</t>
    </r>
    <r>
      <rPr>
        <vertAlign val="superscript"/>
        <sz val="10"/>
        <rFont val="Arial Cyr"/>
        <family val="2"/>
      </rPr>
      <t xml:space="preserve">1  </t>
    </r>
    <r>
      <rPr>
        <sz val="10"/>
        <rFont val="Arial Cyr"/>
        <family val="2"/>
      </rPr>
      <t>1</t>
    </r>
  </si>
  <si>
    <t>Адреса, 56525, Миколаївська область, Вознесенський район, с. Мартинівське</t>
  </si>
  <si>
    <t>на 31 грудня 2016  р.</t>
  </si>
  <si>
    <t xml:space="preserve">за  2016 р. </t>
  </si>
  <si>
    <t>За 1 півріччя 2016</t>
  </si>
  <si>
    <t>ДП "Кіровоградський КХП"</t>
  </si>
  <si>
    <t>00951862</t>
  </si>
  <si>
    <t>Територія</t>
  </si>
  <si>
    <t>140</t>
  </si>
  <si>
    <t>Адреса, телефон  пр. Інженерів,2, м.Кіровоград</t>
  </si>
  <si>
    <t xml:space="preserve">ДП "Куліндорівський КХП" </t>
  </si>
  <si>
    <t>05519327</t>
  </si>
  <si>
    <t>5110137600</t>
  </si>
  <si>
    <t>Адреса, телефон Куліндорівський промвузол, м. Одеса, Одеська обл.</t>
  </si>
  <si>
    <t>Поточна кредиторська заборгованість заодержаними авансами</t>
  </si>
  <si>
    <t>52.10</t>
  </si>
  <si>
    <t>Поточна кредиторська заборгованість із внутрішніх розрахунків</t>
  </si>
  <si>
    <t xml:space="preserve">ДП "Охтирський КХП" </t>
  </si>
  <si>
    <t>00956031</t>
  </si>
  <si>
    <t>5910200000</t>
  </si>
  <si>
    <t>Організаційно-правова форма господарювання</t>
  </si>
  <si>
    <t>Адреса, телефон  вул. Червоноармійська, 11 м. Охтирка, Сумська обл.42700</t>
  </si>
  <si>
    <t>ДП "Стрийський КХП"</t>
  </si>
  <si>
    <t>14293158</t>
  </si>
  <si>
    <t>4611200000</t>
  </si>
  <si>
    <t>Адреса, телефон вул. Грабовецька, 2 м. Стрий, Львівська обл., 82400</t>
  </si>
  <si>
    <t xml:space="preserve">ДП "Чортківський КХП" </t>
  </si>
  <si>
    <t>00956187</t>
  </si>
  <si>
    <t>6110300000</t>
  </si>
  <si>
    <t>Адреса, телефон вул. Білецька,2, м. Чортків, Чортківський р-н, Тернопільська обл.</t>
  </si>
  <si>
    <t>за одержаними авансами</t>
  </si>
  <si>
    <t>з внутрішніх розрахунків</t>
  </si>
  <si>
    <t xml:space="preserve">ДП "Златодар" </t>
  </si>
  <si>
    <t>00952545</t>
  </si>
  <si>
    <t>7110400000</t>
  </si>
  <si>
    <t>Адреса, телефон, Черкаська обл., м. Золотоноша, вул. Шевченка, 47</t>
  </si>
  <si>
    <t xml:space="preserve">ДП "Іваньківський цукровий завод" </t>
  </si>
  <si>
    <t>7123182501</t>
  </si>
  <si>
    <t>10.81</t>
  </si>
  <si>
    <t>Адреса, Черкаська обл., Маньківський р-н., с.Іваньки, вул. Заводська, 1</t>
  </si>
  <si>
    <t xml:space="preserve">ДП "Хлібна база №73" </t>
  </si>
  <si>
    <t>20204928</t>
  </si>
  <si>
    <t>12222985001</t>
  </si>
  <si>
    <t xml:space="preserve"> </t>
  </si>
  <si>
    <t>ДП "Хлібна база №76"</t>
  </si>
  <si>
    <t>20885124</t>
  </si>
  <si>
    <t>4820381500</t>
  </si>
  <si>
    <t>Адреса, телефон  вул.Елеваторна, 10, с.Кавуни, Арбузинський р-н, Миколаївська обл.</t>
  </si>
  <si>
    <t>ДП "Хлібна база №77"</t>
  </si>
  <si>
    <t>20947701</t>
  </si>
  <si>
    <t>5121283803</t>
  </si>
  <si>
    <t>145</t>
  </si>
  <si>
    <t>01.61</t>
  </si>
  <si>
    <t>Адреса, телефон  смт. Іванівка, Іваньківський р-н, Одеська обл.</t>
  </si>
  <si>
    <t>Дебіторська заборгованість  за розрахунками з внутрішніх розрахунків</t>
  </si>
  <si>
    <t>ДП "Хлібна база №85"</t>
  </si>
  <si>
    <t>22675081</t>
  </si>
  <si>
    <t>6320410100</t>
  </si>
  <si>
    <t>Адреса, телефон вул. Київська, 2 , м. Барвінкове, Барвінківський р-н, Харківська обл.</t>
  </si>
  <si>
    <t>Дебіторська заборгованість за розрахунками з внутрішніх розрахунків</t>
  </si>
  <si>
    <t>14373220</t>
  </si>
  <si>
    <t>1210137200</t>
  </si>
  <si>
    <t>ДП "Комбінат "Салют"</t>
  </si>
  <si>
    <t>Адреса, телефон   вул. Запасна, 7, м. Дніпро, Дніпропетровська обл., 49074</t>
  </si>
  <si>
    <t>Адреса, телефон: вул. 40 років Перемоги, 64, с. Павлопіддя, Нікопольський район, Дніпропетровська обл.,                                                                                                      53250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</si>
  <si>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                                                                                              </t>
    </r>
    <r>
      <rPr>
        <sz val="10"/>
        <rFont val="Arial Cyr"/>
        <family val="2"/>
      </rPr>
      <t>76</t>
    </r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</si>
  <si>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</t>
    </r>
    <r>
      <rPr>
        <sz val="10"/>
        <rFont val="Arial Cyr"/>
        <family val="2"/>
      </rPr>
      <t>59</t>
    </r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</si>
  <si>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205</t>
    </r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</si>
  <si>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69</t>
    </r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</si>
  <si>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                                  </t>
    </r>
    <r>
      <rPr>
        <sz val="10"/>
        <rFont val="Arial Cyr"/>
        <family val="2"/>
      </rPr>
      <t xml:space="preserve">  23</t>
    </r>
  </si>
  <si>
    <t>на 31 грудня 2019 р.</t>
  </si>
  <si>
    <t>за 2019 р.</t>
  </si>
  <si>
    <t>за  2019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</si>
  <si>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                                186</t>
    </r>
  </si>
  <si>
    <t>На 31 грудня 2019 р.</t>
  </si>
  <si>
    <t>На 31 грудня  2019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</si>
  <si>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259</t>
    </r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</si>
  <si>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   73</t>
    </r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</si>
  <si>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</t>
    </r>
    <r>
      <rPr>
        <sz val="10"/>
        <rFont val="Arial Cyr"/>
        <family val="2"/>
      </rPr>
      <t xml:space="preserve"> 69</t>
    </r>
  </si>
  <si>
    <t>за  2019 рік</t>
  </si>
  <si>
    <t>за 2019 рік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</si>
  <si>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</t>
    </r>
    <r>
      <rPr>
        <sz val="10"/>
        <rFont val="Arial Cyr"/>
        <family val="2"/>
      </rPr>
      <t xml:space="preserve">                                        90</t>
    </r>
  </si>
  <si>
    <t>За   2019 р.</t>
  </si>
  <si>
    <r>
      <t xml:space="preserve">Середня кількість працівників 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22</t>
    </r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</si>
</sst>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"/>
    <numFmt numFmtId="167" formatCode="_(* #,##0.00_);_(* \(#,##0.00\);_(* \-??_);_(@_)"/>
    <numFmt numFmtId="168" formatCode="_(* #,##0_);_(* \(#,##0\);_(* \-??_);_(@_)"/>
    <numFmt numFmtId="169" formatCode="mm/yy"/>
    <numFmt numFmtId="170" formatCode="_(* #,##0.0_);_(* \(#,##0.0\);_(* \-??_);_(@_)"/>
    <numFmt numFmtId="171" formatCode="dd\ mmm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(* #,##0_);_(* \(#,##0\);_(* &quot;-&quot;??_);_(@_)"/>
    <numFmt numFmtId="178" formatCode="#,##0.0"/>
    <numFmt numFmtId="179" formatCode="0.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0"/>
      <color indexed="10"/>
      <name val="Arial Cyr"/>
      <family val="2"/>
    </font>
    <font>
      <vertAlign val="superscript"/>
      <sz val="10"/>
      <name val="Arial Cyr"/>
      <family val="2"/>
    </font>
    <font>
      <i/>
      <vertAlign val="superscript"/>
      <sz val="10"/>
      <name val="Arial Cyr"/>
      <family val="2"/>
    </font>
    <font>
      <i/>
      <sz val="10"/>
      <name val="Arial Cyr"/>
      <family val="2"/>
    </font>
    <font>
      <i/>
      <sz val="8"/>
      <name val="Times New Roman"/>
      <family val="1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37" fillId="17" borderId="2" applyNumberFormat="0" applyAlignment="0" applyProtection="0"/>
    <xf numFmtId="9" fontId="0" fillId="0" borderId="0" applyFill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 horizontal="left"/>
      <protection/>
    </xf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39" fillId="18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4" fillId="20" borderId="0" applyNumberFormat="0" applyBorder="0" applyAlignment="0" applyProtection="0"/>
    <xf numFmtId="0" fontId="0" fillId="5" borderId="10" applyNumberFormat="0" applyAlignment="0" applyProtection="0"/>
    <xf numFmtId="0" fontId="43" fillId="21" borderId="11" applyNumberFormat="0" applyAlignment="0" applyProtection="0"/>
    <xf numFmtId="0" fontId="16" fillId="9" borderId="12" applyNumberFormat="0" applyAlignment="0" applyProtection="0"/>
    <xf numFmtId="0" fontId="44" fillId="0" borderId="13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46" fillId="2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4" xfId="61" applyFont="1" applyBorder="1" applyAlignment="1">
      <alignment wrapText="1"/>
      <protection/>
    </xf>
    <xf numFmtId="0" fontId="13" fillId="0" borderId="14" xfId="61" applyBorder="1" applyAlignment="1">
      <alignment horizontal="center" wrapText="1"/>
      <protection/>
    </xf>
    <xf numFmtId="0" fontId="25" fillId="0" borderId="14" xfId="61" applyFont="1" applyBorder="1" applyAlignment="1">
      <alignment wrapText="1"/>
      <protection/>
    </xf>
    <xf numFmtId="0" fontId="13" fillId="0" borderId="15" xfId="61" applyBorder="1" applyAlignment="1">
      <alignment horizontal="center" wrapText="1"/>
      <protection/>
    </xf>
    <xf numFmtId="0" fontId="24" fillId="0" borderId="14" xfId="61" applyFont="1" applyBorder="1" applyAlignment="1">
      <alignment wrapText="1"/>
      <protection/>
    </xf>
    <xf numFmtId="0" fontId="24" fillId="0" borderId="16" xfId="61" applyFont="1" applyBorder="1" applyAlignment="1">
      <alignment horizontal="center" wrapText="1"/>
      <protection/>
    </xf>
    <xf numFmtId="0" fontId="24" fillId="0" borderId="14" xfId="61" applyFont="1" applyBorder="1" applyAlignment="1">
      <alignment horizontal="center" wrapText="1"/>
      <protection/>
    </xf>
    <xf numFmtId="0" fontId="24" fillId="9" borderId="14" xfId="61" applyFont="1" applyFill="1" applyBorder="1" applyAlignment="1">
      <alignment horizontal="center" wrapText="1"/>
      <protection/>
    </xf>
    <xf numFmtId="0" fontId="23" fillId="20" borderId="14" xfId="61" applyFont="1" applyFill="1" applyBorder="1" applyAlignment="1">
      <alignment wrapText="1"/>
      <protection/>
    </xf>
    <xf numFmtId="0" fontId="24" fillId="20" borderId="14" xfId="61" applyFont="1" applyFill="1" applyBorder="1" applyAlignment="1">
      <alignment horizontal="center" wrapText="1"/>
      <protection/>
    </xf>
    <xf numFmtId="0" fontId="24" fillId="9" borderId="16" xfId="61" applyFont="1" applyFill="1" applyBorder="1" applyAlignment="1">
      <alignment horizontal="center" wrapText="1"/>
      <protection/>
    </xf>
    <xf numFmtId="0" fontId="13" fillId="0" borderId="15" xfId="61" applyFont="1" applyBorder="1" applyAlignment="1">
      <alignment wrapText="1"/>
      <protection/>
    </xf>
    <xf numFmtId="0" fontId="13" fillId="0" borderId="14" xfId="61" applyBorder="1" applyAlignment="1">
      <alignment horizontal="right" wrapText="1"/>
      <protection/>
    </xf>
    <xf numFmtId="0" fontId="13" fillId="0" borderId="14" xfId="61" applyFill="1" applyBorder="1" applyAlignment="1">
      <alignment horizontal="right" wrapText="1"/>
      <protection/>
    </xf>
    <xf numFmtId="0" fontId="24" fillId="10" borderId="14" xfId="61" applyFont="1" applyFill="1" applyBorder="1" applyAlignment="1">
      <alignment wrapText="1"/>
      <protection/>
    </xf>
    <xf numFmtId="0" fontId="13" fillId="0" borderId="0" xfId="6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4" fillId="20" borderId="14" xfId="61" applyFont="1" applyFill="1" applyBorder="1" applyAlignment="1">
      <alignment wrapText="1"/>
      <protection/>
    </xf>
    <xf numFmtId="168" fontId="0" fillId="0" borderId="0" xfId="73" applyNumberFormat="1" applyFont="1" applyFill="1" applyBorder="1" applyAlignment="1" applyProtection="1">
      <alignment/>
      <protection/>
    </xf>
    <xf numFmtId="0" fontId="27" fillId="0" borderId="0" xfId="61" applyFont="1" applyAlignment="1">
      <alignment horizontal="center"/>
      <protection/>
    </xf>
    <xf numFmtId="0" fontId="13" fillId="0" borderId="14" xfId="61" applyBorder="1" applyAlignment="1">
      <alignment wrapText="1"/>
      <protection/>
    </xf>
    <xf numFmtId="0" fontId="13" fillId="0" borderId="14" xfId="61" applyFont="1" applyBorder="1" applyAlignment="1">
      <alignment horizontal="center" wrapText="1"/>
      <protection/>
    </xf>
    <xf numFmtId="0" fontId="23" fillId="0" borderId="14" xfId="61" applyFont="1" applyBorder="1" applyAlignment="1">
      <alignment wrapText="1"/>
      <protection/>
    </xf>
    <xf numFmtId="0" fontId="24" fillId="0" borderId="0" xfId="61" applyFont="1" applyAlignment="1">
      <alignment horizontal="center"/>
      <protection/>
    </xf>
    <xf numFmtId="0" fontId="24" fillId="10" borderId="17" xfId="61" applyFont="1" applyFill="1" applyBorder="1" applyAlignment="1">
      <alignment horizontal="center" wrapText="1"/>
      <protection/>
    </xf>
    <xf numFmtId="0" fontId="13" fillId="10" borderId="18" xfId="61" applyFill="1" applyBorder="1">
      <alignment/>
      <protection/>
    </xf>
    <xf numFmtId="0" fontId="13" fillId="10" borderId="18" xfId="61" applyFill="1" applyBorder="1" applyAlignment="1">
      <alignment wrapText="1"/>
      <protection/>
    </xf>
    <xf numFmtId="0" fontId="13" fillId="10" borderId="19" xfId="61" applyFill="1" applyBorder="1" applyAlignment="1">
      <alignment wrapText="1"/>
      <protection/>
    </xf>
    <xf numFmtId="0" fontId="13" fillId="10" borderId="15" xfId="61" applyFont="1" applyFill="1" applyBorder="1" applyAlignment="1">
      <alignment wrapText="1"/>
      <protection/>
    </xf>
    <xf numFmtId="0" fontId="13" fillId="10" borderId="15" xfId="61" applyFill="1" applyBorder="1" applyAlignment="1">
      <alignment horizontal="center" wrapText="1"/>
      <protection/>
    </xf>
    <xf numFmtId="0" fontId="13" fillId="10" borderId="14" xfId="61" applyFont="1" applyFill="1" applyBorder="1" applyAlignment="1">
      <alignment wrapText="1"/>
      <protection/>
    </xf>
    <xf numFmtId="0" fontId="13" fillId="10" borderId="14" xfId="61" applyFill="1" applyBorder="1" applyAlignment="1">
      <alignment horizontal="center" wrapText="1"/>
      <protection/>
    </xf>
    <xf numFmtId="0" fontId="13" fillId="0" borderId="14" xfId="61" applyFill="1" applyBorder="1" applyAlignment="1">
      <alignment wrapText="1"/>
      <protection/>
    </xf>
    <xf numFmtId="0" fontId="13" fillId="0" borderId="0" xfId="61" applyFont="1">
      <alignment/>
      <protection/>
    </xf>
    <xf numFmtId="0" fontId="13" fillId="10" borderId="14" xfId="61" applyFill="1" applyBorder="1">
      <alignment/>
      <protection/>
    </xf>
    <xf numFmtId="0" fontId="24" fillId="0" borderId="16" xfId="61" applyFont="1" applyBorder="1" applyAlignment="1">
      <alignment wrapText="1"/>
      <protection/>
    </xf>
    <xf numFmtId="0" fontId="13" fillId="0" borderId="14" xfId="61" applyBorder="1">
      <alignment/>
      <protection/>
    </xf>
    <xf numFmtId="3" fontId="13" fillId="0" borderId="14" xfId="61" applyNumberFormat="1" applyBorder="1" applyAlignment="1">
      <alignment wrapText="1"/>
      <protection/>
    </xf>
    <xf numFmtId="0" fontId="13" fillId="0" borderId="16" xfId="61" applyBorder="1" applyAlignment="1">
      <alignment wrapText="1"/>
      <protection/>
    </xf>
    <xf numFmtId="0" fontId="24" fillId="10" borderId="14" xfId="61" applyFont="1" applyFill="1" applyBorder="1" applyAlignment="1">
      <alignment horizontal="center" wrapText="1"/>
      <protection/>
    </xf>
    <xf numFmtId="0" fontId="29" fillId="0" borderId="0" xfId="61" applyFont="1" applyAlignment="1">
      <alignment horizontal="left" indent="1"/>
      <protection/>
    </xf>
    <xf numFmtId="0" fontId="23" fillId="10" borderId="14" xfId="61" applyFont="1" applyFill="1" applyBorder="1" applyAlignment="1">
      <alignment horizontal="center" wrapText="1"/>
      <protection/>
    </xf>
    <xf numFmtId="0" fontId="13" fillId="0" borderId="0" xfId="61" applyFont="1" applyFill="1" applyBorder="1" applyAlignment="1">
      <alignment horizontal="center" wrapText="1"/>
      <protection/>
    </xf>
    <xf numFmtId="0" fontId="13" fillId="0" borderId="0" xfId="61" applyBorder="1">
      <alignment/>
      <protection/>
    </xf>
    <xf numFmtId="0" fontId="13" fillId="0" borderId="0" xfId="6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3" fillId="0" borderId="0" xfId="61" applyBorder="1" applyAlignment="1">
      <alignment wrapText="1"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left"/>
      <protection/>
    </xf>
    <xf numFmtId="0" fontId="19" fillId="9" borderId="14" xfId="0" applyNumberFormat="1" applyFont="1" applyFill="1" applyBorder="1" applyAlignment="1" applyProtection="1">
      <alignment horizontal="center" vertical="top" wrapText="1"/>
      <protection/>
    </xf>
    <xf numFmtId="169" fontId="19" fillId="9" borderId="14" xfId="0" applyNumberFormat="1" applyFont="1" applyFill="1" applyBorder="1" applyAlignment="1" applyProtection="1">
      <alignment horizontal="center" vertical="top" wrapText="1"/>
      <protection/>
    </xf>
    <xf numFmtId="0" fontId="19" fillId="9" borderId="14" xfId="0" applyNumberFormat="1" applyFont="1" applyFill="1" applyBorder="1" applyAlignment="1" applyProtection="1">
      <alignment horizontal="center" vertical="top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14" fontId="20" fillId="0" borderId="14" xfId="0" applyNumberFormat="1" applyFont="1" applyFill="1" applyBorder="1" applyAlignment="1" applyProtection="1">
      <alignment horizontal="center" vertical="center"/>
      <protection/>
    </xf>
    <xf numFmtId="14" fontId="19" fillId="0" borderId="14" xfId="0" applyNumberFormat="1" applyFont="1" applyBorder="1" applyAlignment="1">
      <alignment horizontal="center"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top" wrapText="1"/>
      <protection/>
    </xf>
    <xf numFmtId="0" fontId="13" fillId="20" borderId="14" xfId="61" applyFill="1" applyBorder="1" applyAlignment="1">
      <alignment wrapText="1"/>
      <protection/>
    </xf>
    <xf numFmtId="49" fontId="22" fillId="0" borderId="14" xfId="0" applyNumberFormat="1" applyFont="1" applyFill="1" applyBorder="1" applyAlignment="1" applyProtection="1">
      <alignment horizontal="right"/>
      <protection/>
    </xf>
    <xf numFmtId="0" fontId="13" fillId="0" borderId="0" xfId="61" applyFill="1">
      <alignment/>
      <protection/>
    </xf>
    <xf numFmtId="3" fontId="23" fillId="20" borderId="14" xfId="61" applyNumberFormat="1" applyFont="1" applyFill="1" applyBorder="1" applyAlignment="1">
      <alignment wrapText="1"/>
      <protection/>
    </xf>
    <xf numFmtId="0" fontId="13" fillId="0" borderId="20" xfId="61" applyFill="1" applyBorder="1" applyAlignment="1">
      <alignment horizontal="center" wrapText="1"/>
      <protection/>
    </xf>
    <xf numFmtId="3" fontId="13" fillId="0" borderId="15" xfId="61" applyNumberFormat="1" applyBorder="1" applyAlignment="1">
      <alignment wrapText="1"/>
      <protection/>
    </xf>
    <xf numFmtId="3" fontId="13" fillId="0" borderId="15" xfId="61" applyNumberFormat="1" applyBorder="1" applyAlignment="1" applyProtection="1">
      <alignment wrapText="1"/>
      <protection locked="0"/>
    </xf>
    <xf numFmtId="3" fontId="13" fillId="0" borderId="14" xfId="61" applyNumberFormat="1" applyBorder="1" applyAlignment="1" applyProtection="1">
      <alignment wrapText="1"/>
      <protection locked="0"/>
    </xf>
    <xf numFmtId="168" fontId="13" fillId="10" borderId="14" xfId="73" applyNumberFormat="1" applyFont="1" applyFill="1" applyBorder="1" applyAlignment="1" applyProtection="1">
      <alignment wrapText="1"/>
      <protection/>
    </xf>
    <xf numFmtId="0" fontId="24" fillId="0" borderId="16" xfId="61" applyFont="1" applyBorder="1" applyAlignment="1" applyProtection="1">
      <alignment wrapText="1"/>
      <protection locked="0"/>
    </xf>
    <xf numFmtId="0" fontId="13" fillId="10" borderId="19" xfId="61" applyFill="1" applyBorder="1" applyAlignment="1" applyProtection="1">
      <alignment wrapText="1"/>
      <protection locked="0"/>
    </xf>
    <xf numFmtId="3" fontId="13" fillId="0" borderId="14" xfId="61" applyNumberFormat="1" applyFont="1" applyBorder="1" applyAlignment="1">
      <alignment wrapText="1"/>
      <protection/>
    </xf>
    <xf numFmtId="3" fontId="13" fillId="0" borderId="14" xfId="61" applyNumberFormat="1" applyFont="1" applyBorder="1" applyAlignment="1" applyProtection="1">
      <alignment wrapText="1"/>
      <protection locked="0"/>
    </xf>
    <xf numFmtId="3" fontId="24" fillId="0" borderId="14" xfId="61" applyNumberFormat="1" applyFont="1" applyBorder="1" applyAlignment="1">
      <alignment wrapText="1"/>
      <protection/>
    </xf>
    <xf numFmtId="3" fontId="24" fillId="0" borderId="14" xfId="61" applyNumberFormat="1" applyFont="1" applyBorder="1" applyAlignment="1" applyProtection="1">
      <alignment wrapText="1"/>
      <protection locked="0"/>
    </xf>
    <xf numFmtId="3" fontId="13" fillId="0" borderId="14" xfId="61" applyNumberFormat="1" applyFont="1" applyBorder="1" applyAlignment="1">
      <alignment horizontal="center" wrapText="1"/>
      <protection/>
    </xf>
    <xf numFmtId="3" fontId="13" fillId="0" borderId="14" xfId="61" applyNumberFormat="1" applyFont="1" applyBorder="1" applyAlignment="1" applyProtection="1">
      <alignment horizontal="center" wrapText="1"/>
      <protection locked="0"/>
    </xf>
    <xf numFmtId="3" fontId="24" fillId="0" borderId="16" xfId="61" applyNumberFormat="1" applyFont="1" applyBorder="1" applyAlignment="1">
      <alignment wrapText="1"/>
      <protection/>
    </xf>
    <xf numFmtId="3" fontId="24" fillId="0" borderId="16" xfId="61" applyNumberFormat="1" applyFont="1" applyBorder="1" applyAlignment="1" applyProtection="1">
      <alignment wrapText="1"/>
      <protection locked="0"/>
    </xf>
    <xf numFmtId="0" fontId="13" fillId="0" borderId="15" xfId="61" applyBorder="1" applyAlignment="1" applyProtection="1">
      <alignment wrapText="1"/>
      <protection locked="0"/>
    </xf>
    <xf numFmtId="0" fontId="13" fillId="0" borderId="14" xfId="61" applyBorder="1" applyAlignment="1" applyProtection="1">
      <alignment wrapText="1"/>
      <protection locked="0"/>
    </xf>
    <xf numFmtId="3" fontId="13" fillId="0" borderId="14" xfId="61" applyNumberFormat="1" applyFill="1" applyBorder="1" applyAlignment="1" applyProtection="1">
      <alignment wrapText="1"/>
      <protection locked="0"/>
    </xf>
    <xf numFmtId="0" fontId="13" fillId="10" borderId="14" xfId="61" applyFill="1" applyBorder="1" applyAlignment="1" applyProtection="1">
      <alignment wrapText="1"/>
      <protection locked="0"/>
    </xf>
    <xf numFmtId="168" fontId="13" fillId="0" borderId="14" xfId="73" applyNumberFormat="1" applyFont="1" applyFill="1" applyBorder="1" applyAlignment="1" applyProtection="1">
      <alignment horizontal="center" wrapText="1"/>
      <protection/>
    </xf>
    <xf numFmtId="168" fontId="23" fillId="10" borderId="14" xfId="73" applyNumberFormat="1" applyFont="1" applyFill="1" applyBorder="1" applyAlignment="1" applyProtection="1">
      <alignment horizontal="center" wrapText="1"/>
      <protection/>
    </xf>
    <xf numFmtId="3" fontId="23" fillId="10" borderId="14" xfId="6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/>
    </xf>
    <xf numFmtId="3" fontId="24" fillId="20" borderId="14" xfId="61" applyNumberFormat="1" applyFont="1" applyFill="1" applyBorder="1" applyAlignment="1">
      <alignment wrapText="1"/>
      <protection/>
    </xf>
    <xf numFmtId="0" fontId="13" fillId="0" borderId="14" xfId="61" applyFont="1" applyBorder="1" applyAlignment="1">
      <alignment horizontal="right" wrapText="1"/>
      <protection/>
    </xf>
    <xf numFmtId="3" fontId="13" fillId="10" borderId="19" xfId="61" applyNumberFormat="1" applyFill="1" applyBorder="1" applyAlignment="1">
      <alignment wrapText="1"/>
      <protection/>
    </xf>
    <xf numFmtId="3" fontId="13" fillId="10" borderId="14" xfId="61" applyNumberFormat="1" applyFill="1" applyBorder="1" applyAlignment="1">
      <alignment wrapText="1"/>
      <protection/>
    </xf>
    <xf numFmtId="0" fontId="13" fillId="0" borderId="14" xfId="61" applyFont="1" applyFill="1" applyBorder="1" applyAlignment="1">
      <alignment wrapText="1"/>
      <protection/>
    </xf>
    <xf numFmtId="3" fontId="13" fillId="0" borderId="14" xfId="61" applyNumberFormat="1" applyFill="1" applyBorder="1" applyAlignment="1">
      <alignment wrapText="1"/>
      <protection/>
    </xf>
    <xf numFmtId="3" fontId="0" fillId="0" borderId="14" xfId="0" applyNumberFormat="1" applyFont="1" applyBorder="1" applyAlignment="1">
      <alignment horizontal="center"/>
    </xf>
    <xf numFmtId="3" fontId="13" fillId="0" borderId="14" xfId="61" applyNumberFormat="1" applyFont="1" applyFill="1" applyBorder="1" applyAlignment="1">
      <alignment horizontal="center" wrapText="1"/>
      <protection/>
    </xf>
    <xf numFmtId="3" fontId="13" fillId="10" borderId="15" xfId="61" applyNumberFormat="1" applyFill="1" applyBorder="1" applyAlignment="1">
      <alignment wrapText="1"/>
      <protection/>
    </xf>
    <xf numFmtId="10" fontId="0" fillId="0" borderId="0" xfId="0" applyNumberFormat="1" applyFont="1" applyFill="1" applyAlignment="1">
      <alignment/>
    </xf>
    <xf numFmtId="3" fontId="24" fillId="0" borderId="14" xfId="61" applyNumberFormat="1" applyFont="1" applyFill="1" applyBorder="1" applyAlignment="1">
      <alignment wrapText="1"/>
      <protection/>
    </xf>
    <xf numFmtId="3" fontId="13" fillId="0" borderId="0" xfId="61" applyNumberFormat="1">
      <alignment/>
      <protection/>
    </xf>
    <xf numFmtId="0" fontId="13" fillId="0" borderId="0" xfId="61" applyFill="1" applyBorder="1">
      <alignment/>
      <protection/>
    </xf>
    <xf numFmtId="0" fontId="24" fillId="9" borderId="17" xfId="61" applyFont="1" applyFill="1" applyBorder="1" applyAlignment="1">
      <alignment horizontal="center" wrapText="1"/>
      <protection/>
    </xf>
    <xf numFmtId="0" fontId="13" fillId="0" borderId="0" xfId="61" applyFont="1" applyFill="1" applyBorder="1">
      <alignment/>
      <protection/>
    </xf>
    <xf numFmtId="3" fontId="13" fillId="0" borderId="17" xfId="61" applyNumberFormat="1" applyBorder="1" applyAlignment="1">
      <alignment wrapText="1"/>
      <protection/>
    </xf>
    <xf numFmtId="0" fontId="13" fillId="0" borderId="0" xfId="61" applyFill="1" applyBorder="1" applyAlignment="1">
      <alignment wrapText="1"/>
      <protection/>
    </xf>
    <xf numFmtId="3" fontId="23" fillId="20" borderId="17" xfId="61" applyNumberFormat="1" applyFont="1" applyFill="1" applyBorder="1" applyAlignment="1">
      <alignment wrapText="1"/>
      <protection/>
    </xf>
    <xf numFmtId="168" fontId="13" fillId="0" borderId="0" xfId="73" applyNumberFormat="1" applyFont="1" applyFill="1" applyBorder="1" applyAlignment="1" applyProtection="1">
      <alignment/>
      <protection/>
    </xf>
    <xf numFmtId="168" fontId="24" fillId="9" borderId="14" xfId="73" applyNumberFormat="1" applyFont="1" applyFill="1" applyBorder="1" applyAlignment="1" applyProtection="1">
      <alignment horizontal="center" wrapText="1"/>
      <protection/>
    </xf>
    <xf numFmtId="168" fontId="24" fillId="9" borderId="16" xfId="73" applyNumberFormat="1" applyFont="1" applyFill="1" applyBorder="1" applyAlignment="1" applyProtection="1">
      <alignment horizontal="center" wrapText="1"/>
      <protection/>
    </xf>
    <xf numFmtId="168" fontId="13" fillId="10" borderId="18" xfId="73" applyNumberFormat="1" applyFont="1" applyFill="1" applyBorder="1" applyAlignment="1" applyProtection="1">
      <alignment wrapText="1"/>
      <protection/>
    </xf>
    <xf numFmtId="168" fontId="13" fillId="10" borderId="19" xfId="73" applyNumberFormat="1" applyFont="1" applyFill="1" applyBorder="1" applyAlignment="1" applyProtection="1">
      <alignment wrapText="1"/>
      <protection/>
    </xf>
    <xf numFmtId="168" fontId="13" fillId="10" borderId="15" xfId="73" applyNumberFormat="1" applyFont="1" applyFill="1" applyBorder="1" applyAlignment="1" applyProtection="1">
      <alignment wrapText="1"/>
      <protection/>
    </xf>
    <xf numFmtId="168" fontId="13" fillId="0" borderId="14" xfId="73" applyNumberFormat="1" applyFont="1" applyFill="1" applyBorder="1" applyAlignment="1" applyProtection="1">
      <alignment wrapText="1"/>
      <protection/>
    </xf>
    <xf numFmtId="168" fontId="13" fillId="0" borderId="14" xfId="73" applyNumberFormat="1" applyFont="1" applyFill="1" applyBorder="1" applyAlignment="1" applyProtection="1">
      <alignment wrapText="1"/>
      <protection locked="0"/>
    </xf>
    <xf numFmtId="168" fontId="24" fillId="0" borderId="16" xfId="73" applyNumberFormat="1" applyFont="1" applyFill="1" applyBorder="1" applyAlignment="1" applyProtection="1">
      <alignment wrapText="1"/>
      <protection/>
    </xf>
    <xf numFmtId="168" fontId="24" fillId="0" borderId="16" xfId="73" applyNumberFormat="1" applyFont="1" applyFill="1" applyBorder="1" applyAlignment="1" applyProtection="1">
      <alignment wrapText="1"/>
      <protection locked="0"/>
    </xf>
    <xf numFmtId="168" fontId="13" fillId="10" borderId="19" xfId="73" applyNumberFormat="1" applyFont="1" applyFill="1" applyBorder="1" applyAlignment="1" applyProtection="1">
      <alignment wrapText="1"/>
      <protection locked="0"/>
    </xf>
    <xf numFmtId="168" fontId="13" fillId="0" borderId="15" xfId="73" applyNumberFormat="1" applyFont="1" applyFill="1" applyBorder="1" applyAlignment="1" applyProtection="1">
      <alignment wrapText="1"/>
      <protection/>
    </xf>
    <xf numFmtId="168" fontId="13" fillId="0" borderId="15" xfId="73" applyNumberFormat="1" applyFont="1" applyFill="1" applyBorder="1" applyAlignment="1" applyProtection="1">
      <alignment wrapText="1"/>
      <protection locked="0"/>
    </xf>
    <xf numFmtId="168" fontId="24" fillId="0" borderId="14" xfId="73" applyNumberFormat="1" applyFont="1" applyFill="1" applyBorder="1" applyAlignment="1" applyProtection="1">
      <alignment wrapText="1"/>
      <protection/>
    </xf>
    <xf numFmtId="168" fontId="24" fillId="0" borderId="14" xfId="73" applyNumberFormat="1" applyFont="1" applyFill="1" applyBorder="1" applyAlignment="1" applyProtection="1">
      <alignment wrapText="1"/>
      <protection locked="0"/>
    </xf>
    <xf numFmtId="168" fontId="23" fillId="20" borderId="14" xfId="73" applyNumberFormat="1" applyFont="1" applyFill="1" applyBorder="1" applyAlignment="1" applyProtection="1">
      <alignment wrapText="1"/>
      <protection/>
    </xf>
    <xf numFmtId="0" fontId="32" fillId="0" borderId="0" xfId="0" applyFont="1" applyFill="1" applyAlignment="1">
      <alignment/>
    </xf>
    <xf numFmtId="168" fontId="23" fillId="0" borderId="0" xfId="73" applyNumberFormat="1" applyFont="1" applyFill="1" applyBorder="1" applyAlignment="1" applyProtection="1">
      <alignment/>
      <protection/>
    </xf>
    <xf numFmtId="0" fontId="23" fillId="0" borderId="14" xfId="61" applyFont="1" applyBorder="1" applyAlignment="1">
      <alignment horizontal="center" wrapText="1"/>
      <protection/>
    </xf>
    <xf numFmtId="3" fontId="24" fillId="0" borderId="14" xfId="61" applyNumberFormat="1" applyFont="1" applyBorder="1" applyAlignment="1">
      <alignment horizontal="right" wrapText="1"/>
      <protection/>
    </xf>
    <xf numFmtId="3" fontId="13" fillId="0" borderId="16" xfId="61" applyNumberFormat="1" applyBorder="1" applyAlignment="1">
      <alignment wrapText="1"/>
      <protection/>
    </xf>
    <xf numFmtId="0" fontId="33" fillId="0" borderId="0" xfId="0" applyFont="1" applyAlignment="1">
      <alignment/>
    </xf>
    <xf numFmtId="3" fontId="24" fillId="9" borderId="16" xfId="61" applyNumberFormat="1" applyFont="1" applyFill="1" applyBorder="1" applyAlignment="1">
      <alignment horizontal="center" wrapText="1"/>
      <protection/>
    </xf>
    <xf numFmtId="3" fontId="13" fillId="10" borderId="18" xfId="61" applyNumberFormat="1" applyFill="1" applyBorder="1" applyAlignment="1">
      <alignment wrapText="1"/>
      <protection/>
    </xf>
    <xf numFmtId="3" fontId="13" fillId="0" borderId="14" xfId="61" applyNumberFormat="1" applyBorder="1" applyAlignment="1" applyProtection="1">
      <alignment horizontal="right" wrapText="1"/>
      <protection locked="0"/>
    </xf>
    <xf numFmtId="3" fontId="23" fillId="0" borderId="0" xfId="61" applyNumberFormat="1" applyFont="1" applyAlignment="1">
      <alignment/>
      <protection/>
    </xf>
    <xf numFmtId="10" fontId="0" fillId="0" borderId="0" xfId="0" applyNumberFormat="1" applyFont="1" applyAlignment="1">
      <alignment/>
    </xf>
    <xf numFmtId="3" fontId="13" fillId="0" borderId="14" xfId="61" applyNumberFormat="1" applyFill="1" applyBorder="1" applyAlignment="1">
      <alignment horizontal="center" wrapText="1"/>
      <protection/>
    </xf>
    <xf numFmtId="3" fontId="13" fillId="0" borderId="0" xfId="61" applyNumberFormat="1" applyFill="1">
      <alignment/>
      <protection/>
    </xf>
    <xf numFmtId="0" fontId="23" fillId="0" borderId="0" xfId="61" applyFont="1" applyFill="1" applyAlignment="1">
      <alignment/>
      <protection/>
    </xf>
    <xf numFmtId="0" fontId="24" fillId="0" borderId="14" xfId="61" applyFont="1" applyFill="1" applyBorder="1" applyAlignment="1">
      <alignment horizontal="center" wrapText="1"/>
      <protection/>
    </xf>
    <xf numFmtId="3" fontId="13" fillId="0" borderId="14" xfId="61" applyNumberFormat="1" applyFont="1" applyBorder="1" applyAlignment="1">
      <alignment wrapText="1"/>
      <protection/>
    </xf>
    <xf numFmtId="3" fontId="13" fillId="10" borderId="14" xfId="61" applyNumberFormat="1" applyFont="1" applyFill="1" applyBorder="1" applyAlignment="1">
      <alignment wrapText="1"/>
      <protection/>
    </xf>
    <xf numFmtId="0" fontId="13" fillId="0" borderId="0" xfId="61" applyFont="1" applyFill="1">
      <alignment/>
      <protection/>
    </xf>
    <xf numFmtId="0" fontId="0" fillId="0" borderId="0" xfId="0" applyFill="1" applyAlignment="1">
      <alignment/>
    </xf>
    <xf numFmtId="0" fontId="24" fillId="23" borderId="14" xfId="61" applyFont="1" applyFill="1" applyBorder="1" applyAlignment="1">
      <alignment horizontal="center" wrapText="1"/>
      <protection/>
    </xf>
    <xf numFmtId="0" fontId="23" fillId="0" borderId="0" xfId="61" applyFont="1" applyAlignment="1">
      <alignment/>
      <protection/>
    </xf>
    <xf numFmtId="168" fontId="0" fillId="0" borderId="0" xfId="0" applyNumberFormat="1" applyFont="1" applyAlignment="1">
      <alignment/>
    </xf>
    <xf numFmtId="1" fontId="24" fillId="20" borderId="14" xfId="61" applyNumberFormat="1" applyFont="1" applyFill="1" applyBorder="1" applyAlignment="1">
      <alignment wrapText="1"/>
      <protection/>
    </xf>
    <xf numFmtId="3" fontId="24" fillId="0" borderId="16" xfId="61" applyNumberFormat="1" applyFont="1" applyBorder="1" applyAlignment="1">
      <alignment wrapText="1"/>
      <protection/>
    </xf>
    <xf numFmtId="2" fontId="13" fillId="0" borderId="0" xfId="61" applyNumberFormat="1">
      <alignment/>
      <protection/>
    </xf>
    <xf numFmtId="167" fontId="0" fillId="0" borderId="15" xfId="73" applyBorder="1" applyAlignment="1">
      <alignment wrapText="1"/>
    </xf>
    <xf numFmtId="167" fontId="0" fillId="0" borderId="14" xfId="73" applyBorder="1" applyAlignment="1">
      <alignment wrapText="1"/>
    </xf>
    <xf numFmtId="167" fontId="0" fillId="0" borderId="16" xfId="73" applyBorder="1" applyAlignment="1" applyProtection="1">
      <alignment wrapText="1"/>
      <protection locked="0"/>
    </xf>
    <xf numFmtId="167" fontId="0" fillId="10" borderId="19" xfId="73" applyFill="1" applyBorder="1" applyAlignment="1">
      <alignment wrapText="1"/>
    </xf>
    <xf numFmtId="167" fontId="0" fillId="0" borderId="14" xfId="73" applyBorder="1" applyAlignment="1">
      <alignment horizontal="center" wrapText="1"/>
    </xf>
    <xf numFmtId="167" fontId="0" fillId="0" borderId="16" xfId="73" applyBorder="1" applyAlignment="1">
      <alignment wrapText="1"/>
    </xf>
    <xf numFmtId="167" fontId="0" fillId="10" borderId="14" xfId="73" applyFill="1" applyBorder="1" applyAlignment="1">
      <alignment wrapText="1"/>
    </xf>
    <xf numFmtId="167" fontId="19" fillId="20" borderId="14" xfId="73" applyFont="1" applyFill="1" applyBorder="1" applyAlignment="1">
      <alignment wrapText="1"/>
    </xf>
    <xf numFmtId="167" fontId="19" fillId="10" borderId="14" xfId="73" applyFont="1" applyFill="1" applyBorder="1" applyAlignment="1">
      <alignment horizontal="center" wrapText="1"/>
    </xf>
    <xf numFmtId="170" fontId="0" fillId="0" borderId="14" xfId="73" applyNumberFormat="1" applyFill="1" applyBorder="1" applyAlignment="1">
      <alignment horizontal="center" wrapText="1"/>
    </xf>
    <xf numFmtId="170" fontId="0" fillId="0" borderId="14" xfId="73" applyNumberFormat="1" applyBorder="1" applyAlignment="1">
      <alignment horizontal="center" wrapText="1"/>
    </xf>
    <xf numFmtId="165" fontId="23" fillId="10" borderId="14" xfId="61" applyNumberFormat="1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17" xfId="61" applyFont="1" applyBorder="1" applyAlignment="1">
      <alignment wrapText="1"/>
      <protection/>
    </xf>
    <xf numFmtId="1" fontId="13" fillId="0" borderId="17" xfId="61" applyNumberFormat="1" applyFont="1" applyBorder="1" applyAlignment="1">
      <alignment wrapText="1"/>
      <protection/>
    </xf>
    <xf numFmtId="0" fontId="24" fillId="20" borderId="17" xfId="61" applyFont="1" applyFill="1" applyBorder="1" applyAlignment="1">
      <alignment wrapText="1"/>
      <protection/>
    </xf>
    <xf numFmtId="0" fontId="13" fillId="0" borderId="0" xfId="6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4" fillId="0" borderId="0" xfId="61" applyFont="1" applyFill="1" applyBorder="1" applyAlignment="1">
      <alignment wrapText="1"/>
      <protection/>
    </xf>
    <xf numFmtId="0" fontId="13" fillId="0" borderId="14" xfId="61" applyBorder="1" applyAlignment="1">
      <alignment wrapText="1"/>
      <protection/>
    </xf>
    <xf numFmtId="0" fontId="13" fillId="0" borderId="14" xfId="61" applyFont="1" applyBorder="1" applyAlignment="1">
      <alignment horizontal="center" wrapText="1"/>
      <protection/>
    </xf>
    <xf numFmtId="2" fontId="13" fillId="0" borderId="14" xfId="61" applyNumberFormat="1" applyBorder="1" applyAlignment="1">
      <alignment wrapText="1"/>
      <protection/>
    </xf>
    <xf numFmtId="0" fontId="13" fillId="0" borderId="14" xfId="61" applyFont="1" applyBorder="1" applyAlignment="1">
      <alignment wrapText="1"/>
      <protection/>
    </xf>
    <xf numFmtId="0" fontId="23" fillId="0" borderId="0" xfId="61" applyFont="1" applyBorder="1" applyAlignment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4" fillId="9" borderId="14" xfId="61" applyFont="1" applyFill="1" applyBorder="1" applyAlignment="1">
      <alignment horizontal="center" wrapText="1"/>
      <protection/>
    </xf>
    <xf numFmtId="0" fontId="23" fillId="0" borderId="0" xfId="61" applyFont="1" applyBorder="1" applyAlignment="1">
      <alignment horizontal="center"/>
      <protection/>
    </xf>
    <xf numFmtId="49" fontId="13" fillId="0" borderId="14" xfId="61" applyNumberFormat="1" applyFont="1" applyBorder="1" applyAlignment="1">
      <alignment horizontal="right" wrapText="1"/>
      <protection/>
    </xf>
    <xf numFmtId="49" fontId="13" fillId="0" borderId="14" xfId="61" applyNumberFormat="1" applyBorder="1" applyAlignment="1">
      <alignment horizontal="right" wrapText="1"/>
      <protection/>
    </xf>
    <xf numFmtId="0" fontId="24" fillId="0" borderId="21" xfId="61" applyFont="1" applyBorder="1" applyAlignment="1">
      <alignment horizontal="center"/>
      <protection/>
    </xf>
    <xf numFmtId="0" fontId="13" fillId="0" borderId="14" xfId="61" applyFont="1" applyFill="1" applyBorder="1" applyAlignment="1">
      <alignment wrapText="1"/>
      <protection/>
    </xf>
    <xf numFmtId="168" fontId="24" fillId="9" borderId="14" xfId="73" applyNumberFormat="1" applyFont="1" applyFill="1" applyBorder="1" applyAlignment="1" applyProtection="1">
      <alignment horizontal="center" wrapText="1"/>
      <protection/>
    </xf>
    <xf numFmtId="0" fontId="13" fillId="0" borderId="14" xfId="61" applyFont="1" applyBorder="1" applyAlignment="1">
      <alignment horizontal="left" vertical="center"/>
      <protection/>
    </xf>
    <xf numFmtId="3" fontId="24" fillId="9" borderId="14" xfId="61" applyNumberFormat="1" applyFont="1" applyFill="1" applyBorder="1" applyAlignment="1">
      <alignment horizont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Обчислення" xfId="60"/>
    <cellStyle name="Обычный_за 1 квартал 2013   баланс та ф 2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Результат 1" xfId="67"/>
    <cellStyle name="Связанная ячейка" xfId="68"/>
    <cellStyle name="Стиль 1" xfId="69"/>
    <cellStyle name="Текст попередження" xfId="70"/>
    <cellStyle name="Текст пояснення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2A73B"/>
      <rgbColor rgb="00800080"/>
      <rgbColor rgb="00008080"/>
      <rgbColor rgb="00C0C0C0"/>
      <rgbColor rgb="00808080"/>
      <rgbColor rgb="0089C765"/>
      <rgbColor rgb="00FAA61A"/>
      <rgbColor rgb="00FFFFCC"/>
      <rgbColor rgb="00CCFFFF"/>
      <rgbColor rgb="00660066"/>
      <rgbColor rgb="00F79448"/>
      <rgbColor rgb="000066CC"/>
      <rgbColor rgb="00CCCCFF"/>
      <rgbColor rgb="00000080"/>
      <rgbColor rgb="00FF00FF"/>
      <rgbColor rgb="00FDB94D"/>
      <rgbColor rgb="0000FFFF"/>
      <rgbColor rgb="00800080"/>
      <rgbColor rgb="00800000"/>
      <rgbColor rgb="00008080"/>
      <rgbColor rgb="000000FF"/>
      <rgbColor rgb="00C2E0AE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175"/>
  <sheetViews>
    <sheetView zoomScalePageLayoutView="0" workbookViewId="0" topLeftCell="A16">
      <selection activeCell="F20" sqref="F20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00390625" style="1" customWidth="1"/>
  </cols>
  <sheetData>
    <row r="1" spans="1:5" ht="12.75">
      <c r="A1" s="23"/>
      <c r="B1" s="18"/>
      <c r="C1" s="18"/>
      <c r="D1" s="18"/>
      <c r="E1" s="18"/>
    </row>
    <row r="2" spans="1:5" ht="12.75">
      <c r="A2" s="23"/>
      <c r="B2" s="18"/>
      <c r="C2" s="18"/>
      <c r="D2" s="18"/>
      <c r="E2" s="18"/>
    </row>
    <row r="3" spans="1:5" ht="12.75">
      <c r="A3" s="23"/>
      <c r="B3" s="18"/>
      <c r="C3" s="18"/>
      <c r="D3" s="18"/>
      <c r="E3" s="18"/>
    </row>
    <row r="4" spans="1:5" ht="12.75" customHeight="1">
      <c r="A4" s="173"/>
      <c r="B4" s="173"/>
      <c r="C4" s="174" t="s">
        <v>116</v>
      </c>
      <c r="D4" s="174"/>
      <c r="E4" s="174"/>
    </row>
    <row r="5" spans="1:5" ht="12.75" customHeight="1">
      <c r="A5" s="173" t="s">
        <v>117</v>
      </c>
      <c r="B5" s="173"/>
      <c r="C5" s="3">
        <v>2016</v>
      </c>
      <c r="D5" s="3">
        <v>12</v>
      </c>
      <c r="E5" s="3">
        <v>31</v>
      </c>
    </row>
    <row r="6" spans="1:5" ht="15.75">
      <c r="A6" s="26" t="s">
        <v>0</v>
      </c>
      <c r="B6" s="3" t="s">
        <v>118</v>
      </c>
      <c r="C6" s="173">
        <v>955064</v>
      </c>
      <c r="D6" s="173"/>
      <c r="E6" s="173"/>
    </row>
    <row r="7" spans="1:5" ht="12.75">
      <c r="A7" s="3" t="s">
        <v>119</v>
      </c>
      <c r="B7" s="3" t="s">
        <v>120</v>
      </c>
      <c r="C7" s="173">
        <v>4822083809</v>
      </c>
      <c r="D7" s="173"/>
      <c r="E7" s="173"/>
    </row>
    <row r="8" spans="1:5" ht="12.75" customHeight="1">
      <c r="A8" s="3" t="s">
        <v>160</v>
      </c>
      <c r="B8" s="3" t="s">
        <v>122</v>
      </c>
      <c r="C8" s="173"/>
      <c r="D8" s="173"/>
      <c r="E8" s="173"/>
    </row>
    <row r="9" spans="1:5" ht="12.75" customHeight="1">
      <c r="A9" s="3" t="s">
        <v>161</v>
      </c>
      <c r="B9" s="3" t="s">
        <v>124</v>
      </c>
      <c r="C9" s="175">
        <v>52.1</v>
      </c>
      <c r="D9" s="175"/>
      <c r="E9" s="175"/>
    </row>
    <row r="10" spans="1:5" ht="12.75" customHeight="1">
      <c r="A10" s="176" t="s">
        <v>162</v>
      </c>
      <c r="B10" s="176"/>
      <c r="C10" s="176"/>
      <c r="D10" s="176"/>
      <c r="E10" s="176"/>
    </row>
    <row r="11" spans="1:5" ht="12.75" customHeight="1">
      <c r="A11" s="176" t="s">
        <v>163</v>
      </c>
      <c r="B11" s="176"/>
      <c r="C11" s="176"/>
      <c r="D11" s="176"/>
      <c r="E11" s="176"/>
    </row>
    <row r="12" spans="1:5" ht="12.75" customHeight="1">
      <c r="A12" s="176" t="s">
        <v>126</v>
      </c>
      <c r="B12" s="176"/>
      <c r="C12" s="176"/>
      <c r="D12" s="176"/>
      <c r="E12" s="176"/>
    </row>
    <row r="13" spans="1:5" ht="12.75" customHeight="1">
      <c r="A13" s="176" t="s">
        <v>127</v>
      </c>
      <c r="B13" s="176"/>
      <c r="C13" s="176"/>
      <c r="D13" s="176"/>
      <c r="E13" s="176"/>
    </row>
    <row r="14" spans="1:5" ht="12.75" customHeight="1">
      <c r="A14" s="173" t="s">
        <v>128</v>
      </c>
      <c r="B14" s="173"/>
      <c r="C14" s="173"/>
      <c r="D14" s="173"/>
      <c r="E14" s="173"/>
    </row>
    <row r="15" spans="1:5" ht="12.75" customHeight="1">
      <c r="A15" s="173" t="s">
        <v>130</v>
      </c>
      <c r="B15" s="173"/>
      <c r="C15" s="174" t="s">
        <v>129</v>
      </c>
      <c r="D15" s="174"/>
      <c r="E15" s="174"/>
    </row>
    <row r="16" spans="1:5" ht="12.75">
      <c r="A16" s="27" t="s">
        <v>164</v>
      </c>
      <c r="B16" s="18"/>
      <c r="C16" s="18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4"/>
      <c r="D22" s="14"/>
      <c r="E22" s="18"/>
    </row>
    <row r="23" spans="1:5" ht="12.75">
      <c r="A23" s="3" t="s">
        <v>5</v>
      </c>
      <c r="B23" s="4">
        <v>1001</v>
      </c>
      <c r="C23" s="3"/>
      <c r="D23" s="3"/>
      <c r="E23" s="18"/>
    </row>
    <row r="24" spans="1:5" ht="12.75">
      <c r="A24" s="3" t="s">
        <v>6</v>
      </c>
      <c r="B24" s="4">
        <v>1002</v>
      </c>
      <c r="C24" s="3"/>
      <c r="D24" s="3"/>
      <c r="E24" s="18"/>
    </row>
    <row r="25" spans="1:5" ht="12.75">
      <c r="A25" s="3" t="s">
        <v>7</v>
      </c>
      <c r="B25" s="4">
        <v>1005</v>
      </c>
      <c r="C25" s="3"/>
      <c r="D25" s="3"/>
      <c r="E25" s="18"/>
    </row>
    <row r="26" spans="1:5" ht="12.75">
      <c r="A26" s="34" t="s">
        <v>8</v>
      </c>
      <c r="B26" s="35">
        <v>1010</v>
      </c>
      <c r="C26" s="3"/>
      <c r="D26" s="3"/>
      <c r="E26" s="18"/>
    </row>
    <row r="27" spans="1:5" ht="12.75">
      <c r="A27" s="3" t="s">
        <v>5</v>
      </c>
      <c r="B27" s="4">
        <v>1011</v>
      </c>
      <c r="C27" s="3"/>
      <c r="D27" s="3"/>
      <c r="E27" s="18"/>
    </row>
    <row r="28" spans="1:5" ht="12.75">
      <c r="A28" s="3" t="s">
        <v>9</v>
      </c>
      <c r="B28" s="4">
        <v>1012</v>
      </c>
      <c r="C28" s="3"/>
      <c r="D28" s="3"/>
      <c r="E28" s="18"/>
    </row>
    <row r="29" spans="1:5" ht="12.75">
      <c r="A29" s="3" t="s">
        <v>10</v>
      </c>
      <c r="B29" s="4">
        <v>1015</v>
      </c>
      <c r="C29" s="3"/>
      <c r="D29" s="3"/>
      <c r="E29" s="18"/>
    </row>
    <row r="30" spans="1:5" ht="12.75">
      <c r="A30" s="3" t="s">
        <v>11</v>
      </c>
      <c r="B30" s="4">
        <v>1020</v>
      </c>
      <c r="C30" s="3"/>
      <c r="D30" s="3"/>
      <c r="E30" s="18"/>
    </row>
    <row r="31" spans="1:5" ht="12.75">
      <c r="A31" s="34" t="s">
        <v>12</v>
      </c>
      <c r="B31" s="38"/>
      <c r="C31" s="3"/>
      <c r="D31" s="3"/>
      <c r="E31" s="18"/>
    </row>
    <row r="32" spans="1:5" ht="25.5">
      <c r="A32" s="3" t="s">
        <v>13</v>
      </c>
      <c r="B32" s="4">
        <v>1030</v>
      </c>
      <c r="C32" s="3"/>
      <c r="D32" s="3"/>
      <c r="E32" s="18"/>
    </row>
    <row r="33" spans="1:5" ht="12.75">
      <c r="A33" s="3" t="s">
        <v>14</v>
      </c>
      <c r="B33" s="4">
        <v>1035</v>
      </c>
      <c r="C33" s="3"/>
      <c r="D33" s="3"/>
      <c r="E33" s="18"/>
    </row>
    <row r="34" spans="1:5" ht="25.5">
      <c r="A34" s="3" t="s">
        <v>15</v>
      </c>
      <c r="B34" s="4">
        <v>1040</v>
      </c>
      <c r="C34" s="3"/>
      <c r="D34" s="3"/>
      <c r="E34" s="18"/>
    </row>
    <row r="35" spans="1:5" ht="12.75">
      <c r="A35" s="3" t="s">
        <v>16</v>
      </c>
      <c r="B35" s="4">
        <v>1045</v>
      </c>
      <c r="C35" s="3"/>
      <c r="D35" s="3"/>
      <c r="E35" s="18"/>
    </row>
    <row r="36" spans="1:5" ht="12.75">
      <c r="A36" s="3" t="s">
        <v>17</v>
      </c>
      <c r="B36" s="4">
        <v>1090</v>
      </c>
      <c r="C36" s="3"/>
      <c r="D36" s="3"/>
      <c r="E36" s="18"/>
    </row>
    <row r="37" spans="1:5" ht="12.75">
      <c r="A37" s="39" t="s">
        <v>18</v>
      </c>
      <c r="B37" s="8">
        <v>1095</v>
      </c>
      <c r="C37" s="39">
        <f>SUM(C26:C36)</f>
        <v>0</v>
      </c>
      <c r="D37" s="39">
        <f>SUM(D26:D36)</f>
        <v>0</v>
      </c>
      <c r="E37" s="18"/>
    </row>
    <row r="38" spans="1:5" ht="12.75">
      <c r="A38" s="28" t="s">
        <v>19</v>
      </c>
      <c r="B38" s="29"/>
      <c r="C38" s="30"/>
      <c r="D38" s="31"/>
      <c r="E38" s="18"/>
    </row>
    <row r="39" spans="1:5" ht="12.75">
      <c r="A39" s="14" t="s">
        <v>20</v>
      </c>
      <c r="B39" s="6">
        <v>1100</v>
      </c>
      <c r="C39" s="14"/>
      <c r="D39" s="14"/>
      <c r="E39" s="18"/>
    </row>
    <row r="40" spans="1:5" ht="12.75">
      <c r="A40" s="3" t="s">
        <v>21</v>
      </c>
      <c r="B40" s="4">
        <v>1110</v>
      </c>
      <c r="C40" s="3"/>
      <c r="D40" s="3"/>
      <c r="E40" s="18"/>
    </row>
    <row r="41" spans="1:5" ht="25.5">
      <c r="A41" s="3" t="s">
        <v>22</v>
      </c>
      <c r="B41" s="4">
        <v>1125</v>
      </c>
      <c r="C41" s="3"/>
      <c r="D41" s="3"/>
      <c r="E41" s="18"/>
    </row>
    <row r="42" spans="1:5" ht="25.5">
      <c r="A42" s="34" t="s">
        <v>23</v>
      </c>
      <c r="B42" s="40"/>
      <c r="C42" s="3"/>
      <c r="D42" s="3"/>
      <c r="E42" s="18"/>
    </row>
    <row r="43" spans="1:5" ht="12.75">
      <c r="A43" s="3" t="s">
        <v>24</v>
      </c>
      <c r="B43" s="4">
        <v>1130</v>
      </c>
      <c r="C43" s="3"/>
      <c r="D43" s="3"/>
      <c r="E43" s="18"/>
    </row>
    <row r="44" spans="1:5" ht="12.75">
      <c r="A44" s="3" t="s">
        <v>25</v>
      </c>
      <c r="B44" s="4">
        <v>1135</v>
      </c>
      <c r="C44" s="3"/>
      <c r="D44" s="3"/>
      <c r="E44" s="18"/>
    </row>
    <row r="45" spans="1:5" ht="12.75">
      <c r="A45" s="3" t="s">
        <v>26</v>
      </c>
      <c r="B45" s="4">
        <v>1136</v>
      </c>
      <c r="C45" s="3"/>
      <c r="D45" s="3"/>
      <c r="E45" s="18"/>
    </row>
    <row r="46" spans="1:5" ht="12.75">
      <c r="A46" s="3" t="s">
        <v>27</v>
      </c>
      <c r="B46" s="4">
        <v>1155</v>
      </c>
      <c r="C46" s="3"/>
      <c r="D46" s="3"/>
      <c r="E46" s="18"/>
    </row>
    <row r="47" spans="1:5" ht="12.75">
      <c r="A47" s="3" t="s">
        <v>28</v>
      </c>
      <c r="B47" s="4">
        <v>1160</v>
      </c>
      <c r="C47" s="3"/>
      <c r="D47" s="3"/>
      <c r="E47" s="18"/>
    </row>
    <row r="48" spans="1:5" ht="12.75">
      <c r="A48" s="3" t="s">
        <v>29</v>
      </c>
      <c r="B48" s="4">
        <v>1165</v>
      </c>
      <c r="C48" s="3"/>
      <c r="D48" s="3"/>
      <c r="E48" s="18"/>
    </row>
    <row r="49" spans="1:5" ht="12.75">
      <c r="A49" s="3" t="s">
        <v>30</v>
      </c>
      <c r="B49" s="4">
        <v>1170</v>
      </c>
      <c r="C49" s="3"/>
      <c r="D49" s="3"/>
      <c r="E49" s="18"/>
    </row>
    <row r="50" spans="1:5" ht="12.75">
      <c r="A50" s="3" t="s">
        <v>31</v>
      </c>
      <c r="B50" s="4">
        <v>1190</v>
      </c>
      <c r="C50" s="3"/>
      <c r="D50" s="3"/>
      <c r="E50" s="18"/>
    </row>
    <row r="51" spans="1:5" ht="12.75">
      <c r="A51" s="7" t="s">
        <v>32</v>
      </c>
      <c r="B51" s="9">
        <v>1195</v>
      </c>
      <c r="C51" s="3"/>
      <c r="D51" s="3"/>
      <c r="E51" s="18"/>
    </row>
    <row r="52" spans="1:5" ht="25.5">
      <c r="A52" s="9" t="s">
        <v>33</v>
      </c>
      <c r="B52" s="9">
        <v>1200</v>
      </c>
      <c r="C52" s="3"/>
      <c r="D52" s="3"/>
      <c r="E52" s="18"/>
    </row>
    <row r="53" spans="1:5" ht="15.75">
      <c r="A53" s="11" t="s">
        <v>34</v>
      </c>
      <c r="B53" s="12">
        <v>1300</v>
      </c>
      <c r="C53" s="21">
        <f>C37+C51+C52</f>
        <v>0</v>
      </c>
      <c r="D53" s="21">
        <f>D37+D51+D52</f>
        <v>0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14"/>
      <c r="D58" s="14"/>
      <c r="E58" s="18"/>
    </row>
    <row r="59" spans="1:5" ht="12.75">
      <c r="A59" s="3" t="s">
        <v>40</v>
      </c>
      <c r="B59" s="4">
        <v>1405</v>
      </c>
      <c r="C59" s="3"/>
      <c r="D59" s="3"/>
      <c r="E59" s="18"/>
    </row>
    <row r="60" spans="1:5" ht="12.75">
      <c r="A60" s="3" t="s">
        <v>41</v>
      </c>
      <c r="B60" s="4">
        <v>1410</v>
      </c>
      <c r="C60" s="3"/>
      <c r="D60" s="3"/>
      <c r="E60" s="18"/>
    </row>
    <row r="61" spans="1:5" ht="12.75">
      <c r="A61" s="3" t="s">
        <v>42</v>
      </c>
      <c r="B61" s="4">
        <v>1415</v>
      </c>
      <c r="C61" s="3"/>
      <c r="D61" s="3"/>
      <c r="E61" s="18"/>
    </row>
    <row r="62" spans="1:6" ht="25.5">
      <c r="A62" s="3" t="s">
        <v>138</v>
      </c>
      <c r="B62" s="4">
        <v>1420</v>
      </c>
      <c r="C62" s="3"/>
      <c r="D62" s="3"/>
      <c r="E62" s="18"/>
      <c r="F62" s="1">
        <f>D62-C62</f>
        <v>0</v>
      </c>
    </row>
    <row r="63" spans="1:5" ht="12.75">
      <c r="A63" s="3" t="s">
        <v>43</v>
      </c>
      <c r="B63" s="4">
        <v>1425</v>
      </c>
      <c r="C63" s="4" t="s">
        <v>139</v>
      </c>
      <c r="D63" s="4" t="s">
        <v>139</v>
      </c>
      <c r="E63" s="18"/>
    </row>
    <row r="64" spans="1:5" ht="12.75">
      <c r="A64" s="3" t="s">
        <v>44</v>
      </c>
      <c r="B64" s="4">
        <v>1430</v>
      </c>
      <c r="C64" s="4" t="s">
        <v>139</v>
      </c>
      <c r="D64" s="4" t="s">
        <v>139</v>
      </c>
      <c r="E64" s="18"/>
    </row>
    <row r="65" spans="1:5" ht="12.75">
      <c r="A65" s="39" t="s">
        <v>18</v>
      </c>
      <c r="B65" s="8">
        <v>1495</v>
      </c>
      <c r="C65" s="39">
        <f>SUM(C58:C64)</f>
        <v>0</v>
      </c>
      <c r="D65" s="39">
        <f>SUM(D58:D64)</f>
        <v>0</v>
      </c>
      <c r="E65" s="18"/>
    </row>
    <row r="66" spans="1:5" ht="25.5">
      <c r="A66" s="28" t="s">
        <v>45</v>
      </c>
      <c r="B66" s="29"/>
      <c r="C66" s="30"/>
      <c r="D66" s="31"/>
      <c r="E66" s="18"/>
    </row>
    <row r="67" spans="1:5" ht="12.75">
      <c r="A67" s="14" t="s">
        <v>46</v>
      </c>
      <c r="B67" s="6">
        <v>1500</v>
      </c>
      <c r="C67" s="14"/>
      <c r="D67" s="14"/>
      <c r="E67" s="18"/>
    </row>
    <row r="68" spans="1:5" ht="12.75">
      <c r="A68" s="3" t="s">
        <v>47</v>
      </c>
      <c r="B68" s="4">
        <v>1510</v>
      </c>
      <c r="C68" s="3"/>
      <c r="D68" s="3"/>
      <c r="E68" s="18"/>
    </row>
    <row r="69" spans="1:5" ht="12.75">
      <c r="A69" s="3" t="s">
        <v>48</v>
      </c>
      <c r="B69" s="4">
        <v>1515</v>
      </c>
      <c r="C69" s="3"/>
      <c r="D69" s="3"/>
      <c r="E69" s="18"/>
    </row>
    <row r="70" spans="1:5" ht="12.75">
      <c r="A70" s="3" t="s">
        <v>49</v>
      </c>
      <c r="B70" s="4">
        <v>1520</v>
      </c>
      <c r="C70" s="3"/>
      <c r="D70" s="3"/>
      <c r="E70" s="18"/>
    </row>
    <row r="71" spans="1:5" ht="12.75">
      <c r="A71" s="3" t="s">
        <v>50</v>
      </c>
      <c r="B71" s="4">
        <v>1525</v>
      </c>
      <c r="C71" s="3"/>
      <c r="D71" s="3"/>
      <c r="E71" s="18"/>
    </row>
    <row r="72" spans="1:5" ht="12.75">
      <c r="A72" s="39" t="s">
        <v>32</v>
      </c>
      <c r="B72" s="8">
        <v>1595</v>
      </c>
      <c r="C72" s="42"/>
      <c r="D72" s="42"/>
      <c r="E72" s="18"/>
    </row>
    <row r="73" spans="1:5" ht="25.5">
      <c r="A73" s="28" t="s">
        <v>51</v>
      </c>
      <c r="B73" s="29"/>
      <c r="C73" s="30"/>
      <c r="D73" s="31"/>
      <c r="E73" s="18"/>
    </row>
    <row r="74" spans="1:5" ht="12.75">
      <c r="A74" s="14" t="s">
        <v>52</v>
      </c>
      <c r="B74" s="6">
        <v>1600</v>
      </c>
      <c r="C74" s="14"/>
      <c r="D74" s="14"/>
      <c r="E74" s="18"/>
    </row>
    <row r="75" spans="1:5" ht="12.75">
      <c r="A75" s="34" t="s">
        <v>53</v>
      </c>
      <c r="B75" s="40"/>
      <c r="C75" s="3"/>
      <c r="D75" s="3"/>
      <c r="E75" s="18"/>
    </row>
    <row r="76" spans="1:5" ht="12.75">
      <c r="A76" s="3" t="s">
        <v>54</v>
      </c>
      <c r="B76" s="4">
        <v>1610</v>
      </c>
      <c r="C76" s="3"/>
      <c r="D76" s="3"/>
      <c r="E76" s="18"/>
    </row>
    <row r="77" spans="1:5" ht="12.75">
      <c r="A77" s="3" t="s">
        <v>55</v>
      </c>
      <c r="B77" s="4">
        <v>1615</v>
      </c>
      <c r="C77" s="3"/>
      <c r="D77" s="3"/>
      <c r="E77" s="18"/>
    </row>
    <row r="78" spans="1:5" ht="12.75">
      <c r="A78" s="3" t="s">
        <v>56</v>
      </c>
      <c r="B78" s="4">
        <v>1620</v>
      </c>
      <c r="C78" s="3"/>
      <c r="D78" s="3"/>
      <c r="E78" s="18"/>
    </row>
    <row r="79" spans="1:5" ht="12.75">
      <c r="A79" s="3" t="s">
        <v>26</v>
      </c>
      <c r="B79" s="4">
        <v>1621</v>
      </c>
      <c r="C79" s="3"/>
      <c r="D79" s="3"/>
      <c r="E79" s="18"/>
    </row>
    <row r="80" spans="1:5" ht="12.75">
      <c r="A80" s="3" t="s">
        <v>57</v>
      </c>
      <c r="B80" s="4">
        <v>1625</v>
      </c>
      <c r="C80" s="3"/>
      <c r="D80" s="3"/>
      <c r="E80" s="18"/>
    </row>
    <row r="81" spans="1:5" ht="12.75">
      <c r="A81" s="3" t="s">
        <v>58</v>
      </c>
      <c r="B81" s="4">
        <v>1630</v>
      </c>
      <c r="C81" s="3"/>
      <c r="D81" s="3"/>
      <c r="E81" s="18"/>
    </row>
    <row r="82" spans="1:5" ht="12.75">
      <c r="A82" s="3" t="s">
        <v>61</v>
      </c>
      <c r="B82" s="4">
        <v>1660</v>
      </c>
      <c r="C82" s="3"/>
      <c r="D82" s="3"/>
      <c r="E82" s="18"/>
    </row>
    <row r="83" spans="1:5" ht="12.75">
      <c r="A83" s="3" t="s">
        <v>62</v>
      </c>
      <c r="B83" s="4">
        <v>1665</v>
      </c>
      <c r="C83" s="3"/>
      <c r="D83" s="3"/>
      <c r="E83" s="18"/>
    </row>
    <row r="84" spans="1:5" ht="12.75">
      <c r="A84" s="3" t="s">
        <v>63</v>
      </c>
      <c r="B84" s="4">
        <v>1690</v>
      </c>
      <c r="C84" s="3"/>
      <c r="D84" s="3"/>
      <c r="E84" s="18"/>
    </row>
    <row r="85" spans="1:5" ht="12.75">
      <c r="A85" s="7" t="s">
        <v>64</v>
      </c>
      <c r="B85" s="9">
        <v>1695</v>
      </c>
      <c r="C85" s="3">
        <f>SUM(C74:C84)</f>
        <v>0</v>
      </c>
      <c r="D85" s="3"/>
      <c r="E85" s="18"/>
    </row>
    <row r="86" spans="1:5" ht="51">
      <c r="A86" s="43" t="s">
        <v>65</v>
      </c>
      <c r="B86" s="43">
        <v>1700</v>
      </c>
      <c r="C86" s="34"/>
      <c r="D86" s="34"/>
      <c r="E86" s="18"/>
    </row>
    <row r="87" spans="1:5" ht="15.75">
      <c r="A87" s="11" t="s">
        <v>66</v>
      </c>
      <c r="B87" s="12">
        <v>1900</v>
      </c>
      <c r="C87" s="21">
        <f>C65+C85+C86</f>
        <v>0</v>
      </c>
      <c r="D87" s="21">
        <f>D65+D85+D86</f>
        <v>0</v>
      </c>
      <c r="E87" s="18"/>
    </row>
    <row r="88" spans="1:5" ht="14.25">
      <c r="A88" s="44" t="s">
        <v>140</v>
      </c>
      <c r="B88" s="18"/>
      <c r="C88" s="18"/>
      <c r="D88" s="18"/>
      <c r="E88" s="18"/>
    </row>
    <row r="89" spans="1:5" ht="12.75">
      <c r="A89" s="18"/>
      <c r="B89" s="18"/>
      <c r="C89" s="18"/>
      <c r="D89" s="18"/>
      <c r="E89" s="18"/>
    </row>
    <row r="90" spans="1:5" ht="15.75">
      <c r="A90" s="182" t="s">
        <v>141</v>
      </c>
      <c r="B90" s="182"/>
      <c r="C90" s="182"/>
      <c r="D90" s="182"/>
      <c r="E90" s="18"/>
    </row>
    <row r="91" spans="1:5" ht="12.75">
      <c r="A91" s="27" t="s">
        <v>165</v>
      </c>
      <c r="B91" s="18"/>
      <c r="C91" s="18"/>
      <c r="D91" s="18"/>
      <c r="E91" s="18"/>
    </row>
    <row r="92" spans="1:5" ht="12.75">
      <c r="A92" s="18"/>
      <c r="B92" s="18"/>
      <c r="C92" s="18"/>
      <c r="D92" s="18"/>
      <c r="E92" s="18"/>
    </row>
    <row r="93" spans="1:5" ht="13.5" customHeight="1">
      <c r="A93" s="9" t="s">
        <v>142</v>
      </c>
      <c r="B93" s="3" t="s">
        <v>133</v>
      </c>
      <c r="C93" s="4">
        <v>1801003</v>
      </c>
      <c r="D93" s="18"/>
      <c r="E93" s="18"/>
    </row>
    <row r="94" spans="1:5" ht="12.75">
      <c r="A94" s="18"/>
      <c r="B94" s="18"/>
      <c r="C94" s="18"/>
      <c r="D94" s="18"/>
      <c r="E94" s="18"/>
    </row>
    <row r="95" spans="1:5" ht="15.75">
      <c r="A95" s="177" t="s">
        <v>143</v>
      </c>
      <c r="B95" s="177"/>
      <c r="C95" s="177"/>
      <c r="D95" s="177"/>
      <c r="E95" s="18"/>
    </row>
    <row r="96" spans="1:5" ht="12.75">
      <c r="A96" s="18"/>
      <c r="B96" s="18"/>
      <c r="C96" s="18"/>
      <c r="D96" s="18"/>
      <c r="E96" s="18"/>
    </row>
    <row r="97" spans="1:5" ht="38.25">
      <c r="A97" s="10" t="s">
        <v>67</v>
      </c>
      <c r="B97" s="10" t="s">
        <v>2</v>
      </c>
      <c r="C97" s="10" t="s">
        <v>144</v>
      </c>
      <c r="D97" s="10" t="s">
        <v>145</v>
      </c>
      <c r="E97" s="18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8"/>
    </row>
    <row r="99" spans="1:5" ht="25.5">
      <c r="A99" s="3" t="s">
        <v>68</v>
      </c>
      <c r="B99" s="4">
        <v>2000</v>
      </c>
      <c r="C99" s="3"/>
      <c r="D99" s="3"/>
      <c r="E99" s="18"/>
    </row>
    <row r="100" spans="1:5" ht="25.5">
      <c r="A100" s="3" t="s">
        <v>69</v>
      </c>
      <c r="B100" s="4">
        <v>2050</v>
      </c>
      <c r="C100" s="4">
        <v>0</v>
      </c>
      <c r="D100" s="4"/>
      <c r="E100" s="18"/>
    </row>
    <row r="101" spans="1:5" ht="12.75">
      <c r="A101" s="17" t="s">
        <v>70</v>
      </c>
      <c r="B101" s="38"/>
      <c r="C101" s="34">
        <f>C99-C100</f>
        <v>0</v>
      </c>
      <c r="D101" s="34"/>
      <c r="E101" s="18"/>
    </row>
    <row r="102" spans="1:5" ht="12.75">
      <c r="A102" s="3" t="s">
        <v>71</v>
      </c>
      <c r="B102" s="4">
        <v>2090</v>
      </c>
      <c r="C102" s="3"/>
      <c r="D102" s="3"/>
      <c r="E102" s="47"/>
    </row>
    <row r="103" spans="1:5" ht="12.75">
      <c r="A103" s="3" t="s">
        <v>72</v>
      </c>
      <c r="B103" s="4">
        <v>2095</v>
      </c>
      <c r="C103" s="4"/>
      <c r="D103" s="4" t="s">
        <v>139</v>
      </c>
      <c r="E103" s="48"/>
    </row>
    <row r="104" spans="1:5" ht="12.75">
      <c r="A104" s="3" t="s">
        <v>73</v>
      </c>
      <c r="B104" s="4">
        <v>2120</v>
      </c>
      <c r="C104" s="3"/>
      <c r="D104" s="3"/>
      <c r="E104" s="50"/>
    </row>
    <row r="105" spans="1:5" ht="12.75">
      <c r="A105" s="3" t="s">
        <v>74</v>
      </c>
      <c r="B105" s="4">
        <v>2130</v>
      </c>
      <c r="C105" s="4"/>
      <c r="D105" s="4" t="s">
        <v>139</v>
      </c>
      <c r="E105" s="50"/>
    </row>
    <row r="106" spans="1:5" ht="12.75">
      <c r="A106" s="3" t="s">
        <v>75</v>
      </c>
      <c r="B106" s="4">
        <v>2150</v>
      </c>
      <c r="C106" s="4"/>
      <c r="D106" s="4" t="s">
        <v>139</v>
      </c>
      <c r="E106" s="50"/>
    </row>
    <row r="107" spans="1:5" ht="12.75">
      <c r="A107" s="3" t="s">
        <v>76</v>
      </c>
      <c r="B107" s="4">
        <v>2180</v>
      </c>
      <c r="C107" s="4"/>
      <c r="D107" s="4" t="s">
        <v>139</v>
      </c>
      <c r="E107" s="47"/>
    </row>
    <row r="108" spans="1:5" ht="25.5">
      <c r="A108" s="17" t="s">
        <v>77</v>
      </c>
      <c r="B108" s="38"/>
      <c r="C108" s="34">
        <f>C101+C104-C105-C106-C107</f>
        <v>0</v>
      </c>
      <c r="D108" s="34"/>
      <c r="E108" s="18"/>
    </row>
    <row r="109" spans="1:5" ht="12.75">
      <c r="A109" s="3" t="s">
        <v>71</v>
      </c>
      <c r="B109" s="4">
        <v>2190</v>
      </c>
      <c r="C109" s="3"/>
      <c r="D109" s="3"/>
      <c r="E109" s="18"/>
    </row>
    <row r="110" spans="1:5" ht="12.75">
      <c r="A110" s="3" t="s">
        <v>72</v>
      </c>
      <c r="B110" s="4">
        <v>2195</v>
      </c>
      <c r="C110" s="4"/>
      <c r="D110" s="4" t="s">
        <v>139</v>
      </c>
      <c r="E110" s="18"/>
    </row>
    <row r="111" spans="1:5" ht="12.75">
      <c r="A111" s="3" t="s">
        <v>78</v>
      </c>
      <c r="B111" s="4">
        <v>2200</v>
      </c>
      <c r="C111" s="3"/>
      <c r="D111" s="3"/>
      <c r="E111" s="18"/>
    </row>
    <row r="112" spans="1:5" ht="12.75">
      <c r="A112" s="3" t="s">
        <v>79</v>
      </c>
      <c r="B112" s="4">
        <v>2220</v>
      </c>
      <c r="C112" s="3"/>
      <c r="D112" s="3"/>
      <c r="E112" s="18"/>
    </row>
    <row r="113" spans="1:5" ht="12.75">
      <c r="A113" s="3" t="s">
        <v>80</v>
      </c>
      <c r="B113" s="4">
        <v>2240</v>
      </c>
      <c r="C113" s="3"/>
      <c r="D113" s="3"/>
      <c r="E113" s="18"/>
    </row>
    <row r="114" spans="1:5" ht="12.75">
      <c r="A114" s="3" t="s">
        <v>81</v>
      </c>
      <c r="B114" s="4">
        <v>2250</v>
      </c>
      <c r="C114" s="4"/>
      <c r="D114" s="4" t="s">
        <v>139</v>
      </c>
      <c r="E114" s="18"/>
    </row>
    <row r="115" spans="1:5" ht="12.75">
      <c r="A115" s="3" t="s">
        <v>82</v>
      </c>
      <c r="B115" s="4">
        <v>2255</v>
      </c>
      <c r="C115" s="4"/>
      <c r="D115" s="4" t="s">
        <v>139</v>
      </c>
      <c r="E115" s="18"/>
    </row>
    <row r="116" spans="1:5" ht="12.75">
      <c r="A116" s="3" t="s">
        <v>83</v>
      </c>
      <c r="B116" s="4">
        <v>2270</v>
      </c>
      <c r="C116" s="4"/>
      <c r="D116" s="4" t="s">
        <v>139</v>
      </c>
      <c r="E116" s="18"/>
    </row>
    <row r="117" spans="1:5" ht="25.5">
      <c r="A117" s="17" t="s">
        <v>84</v>
      </c>
      <c r="B117" s="38"/>
      <c r="C117" s="34">
        <f>C108+C111+C112+C113-C114-C115-C116</f>
        <v>0</v>
      </c>
      <c r="D117" s="34"/>
      <c r="E117" s="18"/>
    </row>
    <row r="118" spans="1:5" ht="12.75">
      <c r="A118" s="3" t="s">
        <v>71</v>
      </c>
      <c r="B118" s="4">
        <v>2290</v>
      </c>
      <c r="C118" s="3"/>
      <c r="D118" s="3"/>
      <c r="E118" s="18"/>
    </row>
    <row r="119" spans="1:5" ht="12.75">
      <c r="A119" s="3" t="s">
        <v>72</v>
      </c>
      <c r="B119" s="4">
        <v>2295</v>
      </c>
      <c r="C119" s="4"/>
      <c r="D119" s="4" t="s">
        <v>139</v>
      </c>
      <c r="E119" s="18"/>
    </row>
    <row r="120" spans="1:5" ht="12.75">
      <c r="A120" s="3" t="s">
        <v>85</v>
      </c>
      <c r="B120" s="4">
        <v>2300</v>
      </c>
      <c r="C120" s="3"/>
      <c r="D120" s="3"/>
      <c r="E120" s="18"/>
    </row>
    <row r="121" spans="1:5" ht="25.5">
      <c r="A121" s="3" t="s">
        <v>86</v>
      </c>
      <c r="B121" s="4">
        <v>2305</v>
      </c>
      <c r="C121" s="3"/>
      <c r="D121" s="3"/>
      <c r="E121" s="18"/>
    </row>
    <row r="122" spans="1:5" ht="12.75">
      <c r="A122" s="17" t="s">
        <v>87</v>
      </c>
      <c r="B122" s="38"/>
      <c r="C122" s="34">
        <f>C117-C120</f>
        <v>0</v>
      </c>
      <c r="D122" s="34">
        <f>D123+D124</f>
        <v>0</v>
      </c>
      <c r="E122" s="18"/>
    </row>
    <row r="123" spans="1:5" ht="12.75">
      <c r="A123" s="3" t="s">
        <v>71</v>
      </c>
      <c r="B123" s="4">
        <v>2350</v>
      </c>
      <c r="C123" s="3"/>
      <c r="D123" s="3"/>
      <c r="E123" s="18"/>
    </row>
    <row r="124" spans="1:5" ht="12.75">
      <c r="A124" s="3" t="s">
        <v>72</v>
      </c>
      <c r="B124" s="4">
        <v>2355</v>
      </c>
      <c r="C124" s="4">
        <v>0</v>
      </c>
      <c r="D124" s="4">
        <v>0</v>
      </c>
      <c r="E124" s="18"/>
    </row>
    <row r="125" spans="1:5" ht="12.75">
      <c r="A125" s="18"/>
      <c r="B125" s="18"/>
      <c r="C125" s="18"/>
      <c r="D125" s="18"/>
      <c r="E125" s="18"/>
    </row>
    <row r="126" spans="1:5" ht="15.75">
      <c r="A126" s="51" t="s">
        <v>88</v>
      </c>
      <c r="B126" s="51"/>
      <c r="C126" s="51"/>
      <c r="D126" s="51"/>
      <c r="E126" s="18"/>
    </row>
    <row r="127" spans="1:5" ht="12.75">
      <c r="A127" s="18"/>
      <c r="B127" s="18"/>
      <c r="C127" s="18"/>
      <c r="D127" s="18"/>
      <c r="E127" s="18"/>
    </row>
    <row r="128" spans="1:5" ht="38.25">
      <c r="A128" s="10" t="s">
        <v>67</v>
      </c>
      <c r="B128" s="10" t="s">
        <v>2</v>
      </c>
      <c r="C128" s="10" t="s">
        <v>144</v>
      </c>
      <c r="D128" s="10" t="s">
        <v>145</v>
      </c>
      <c r="E128" s="18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8"/>
    </row>
    <row r="130" spans="1:5" ht="12.75">
      <c r="A130" s="3" t="s">
        <v>89</v>
      </c>
      <c r="B130" s="4">
        <v>2400</v>
      </c>
      <c r="C130" s="3"/>
      <c r="D130" s="3"/>
      <c r="E130" s="18"/>
    </row>
    <row r="131" spans="1:5" ht="25.5">
      <c r="A131" s="3" t="s">
        <v>90</v>
      </c>
      <c r="B131" s="4">
        <v>2405</v>
      </c>
      <c r="C131" s="3"/>
      <c r="D131" s="3"/>
      <c r="E131" s="18"/>
    </row>
    <row r="132" spans="1:5" ht="12.75">
      <c r="A132" s="3" t="s">
        <v>91</v>
      </c>
      <c r="B132" s="4">
        <v>2410</v>
      </c>
      <c r="C132" s="3"/>
      <c r="D132" s="3"/>
      <c r="E132" s="18"/>
    </row>
    <row r="133" spans="1:5" ht="25.5">
      <c r="A133" s="3" t="s">
        <v>92</v>
      </c>
      <c r="B133" s="4">
        <v>2415</v>
      </c>
      <c r="C133" s="3"/>
      <c r="D133" s="3"/>
      <c r="E133" s="18"/>
    </row>
    <row r="134" spans="1:5" ht="12.75">
      <c r="A134" s="3" t="s">
        <v>93</v>
      </c>
      <c r="B134" s="4">
        <v>2445</v>
      </c>
      <c r="C134" s="3"/>
      <c r="D134" s="3"/>
      <c r="E134" s="18"/>
    </row>
    <row r="135" spans="1:5" ht="25.5">
      <c r="A135" s="7" t="s">
        <v>94</v>
      </c>
      <c r="B135" s="9">
        <v>2450</v>
      </c>
      <c r="C135" s="3"/>
      <c r="D135" s="3"/>
      <c r="E135" s="18"/>
    </row>
    <row r="136" spans="1:5" ht="25.5">
      <c r="A136" s="3" t="s">
        <v>95</v>
      </c>
      <c r="B136" s="4">
        <v>2455</v>
      </c>
      <c r="C136" s="3"/>
      <c r="D136" s="3"/>
      <c r="E136" s="18"/>
    </row>
    <row r="137" spans="1:5" ht="25.5">
      <c r="A137" s="7" t="s">
        <v>96</v>
      </c>
      <c r="B137" s="9">
        <v>2460</v>
      </c>
      <c r="C137" s="3"/>
      <c r="D137" s="3"/>
      <c r="E137" s="18"/>
    </row>
    <row r="138" spans="1:5" ht="25.5">
      <c r="A138" s="7" t="s">
        <v>97</v>
      </c>
      <c r="B138" s="9">
        <v>2465</v>
      </c>
      <c r="C138" s="3"/>
      <c r="D138" s="3"/>
      <c r="E138" s="18"/>
    </row>
    <row r="139" spans="1:5" ht="12.75">
      <c r="A139" s="18"/>
      <c r="B139" s="18"/>
      <c r="C139" s="18"/>
      <c r="D139" s="18"/>
      <c r="E139" s="18"/>
    </row>
    <row r="140" spans="1:5" ht="15.75">
      <c r="A140" s="52" t="s">
        <v>98</v>
      </c>
      <c r="B140" s="18"/>
      <c r="C140" s="18"/>
      <c r="D140" s="18"/>
      <c r="E140" s="18"/>
    </row>
    <row r="141" spans="1:5" ht="12.75">
      <c r="A141" s="18"/>
      <c r="B141" s="18"/>
      <c r="C141" s="18"/>
      <c r="D141" s="18"/>
      <c r="E141" s="18"/>
    </row>
    <row r="142" spans="1:5" ht="38.25">
      <c r="A142" s="10" t="s">
        <v>99</v>
      </c>
      <c r="B142" s="10" t="s">
        <v>2</v>
      </c>
      <c r="C142" s="10" t="s">
        <v>144</v>
      </c>
      <c r="D142" s="10" t="s">
        <v>145</v>
      </c>
      <c r="E142" s="18"/>
    </row>
    <row r="143" spans="1:5" ht="12.75">
      <c r="A143" s="10">
        <v>1</v>
      </c>
      <c r="B143" s="10">
        <v>2</v>
      </c>
      <c r="C143" s="10">
        <v>3</v>
      </c>
      <c r="D143" s="10">
        <v>4</v>
      </c>
      <c r="E143" s="18"/>
    </row>
    <row r="144" spans="1:5" ht="12.75">
      <c r="A144" s="3" t="s">
        <v>100</v>
      </c>
      <c r="B144" s="4">
        <v>2500</v>
      </c>
      <c r="C144" s="3"/>
      <c r="D144" s="3"/>
      <c r="E144" s="18"/>
    </row>
    <row r="145" spans="1:5" ht="12.75">
      <c r="A145" s="3" t="s">
        <v>101</v>
      </c>
      <c r="B145" s="4">
        <v>2505</v>
      </c>
      <c r="C145" s="3"/>
      <c r="D145" s="3"/>
      <c r="E145" s="18"/>
    </row>
    <row r="146" spans="1:5" ht="12.75">
      <c r="A146" s="3" t="s">
        <v>102</v>
      </c>
      <c r="B146" s="4">
        <v>2510</v>
      </c>
      <c r="C146" s="3"/>
      <c r="D146" s="3"/>
      <c r="E146" s="18"/>
    </row>
    <row r="147" spans="1:5" ht="12.75">
      <c r="A147" s="3" t="s">
        <v>103</v>
      </c>
      <c r="B147" s="4">
        <v>2515</v>
      </c>
      <c r="C147" s="3"/>
      <c r="D147" s="3"/>
      <c r="E147" s="18"/>
    </row>
    <row r="148" spans="1:5" ht="12.75">
      <c r="A148" s="3" t="s">
        <v>76</v>
      </c>
      <c r="B148" s="4">
        <v>2520</v>
      </c>
      <c r="C148" s="3"/>
      <c r="D148" s="3"/>
      <c r="E148" s="18"/>
    </row>
    <row r="149" spans="1:5" ht="12.75">
      <c r="A149" s="21" t="s">
        <v>104</v>
      </c>
      <c r="B149" s="12">
        <v>2550</v>
      </c>
      <c r="C149" s="66"/>
      <c r="D149" s="66"/>
      <c r="E149" s="18"/>
    </row>
    <row r="150" spans="1:5" ht="12.75">
      <c r="A150" s="18"/>
      <c r="B150" s="18"/>
      <c r="C150" s="18"/>
      <c r="D150" s="18"/>
      <c r="E150" s="18"/>
    </row>
    <row r="151" spans="1:5" ht="15.75">
      <c r="A151" s="52" t="s">
        <v>105</v>
      </c>
      <c r="B151" s="18"/>
      <c r="C151" s="18"/>
      <c r="D151" s="18"/>
      <c r="E151" s="18"/>
    </row>
    <row r="152" spans="1:5" ht="12.75">
      <c r="A152" s="18"/>
      <c r="B152" s="18"/>
      <c r="C152" s="18"/>
      <c r="D152" s="18"/>
      <c r="E152" s="18"/>
    </row>
    <row r="153" spans="1:5" ht="38.25">
      <c r="A153" s="10" t="s">
        <v>99</v>
      </c>
      <c r="B153" s="10" t="s">
        <v>2</v>
      </c>
      <c r="C153" s="10" t="s">
        <v>144</v>
      </c>
      <c r="D153" s="10" t="s">
        <v>145</v>
      </c>
      <c r="E153" s="18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8"/>
    </row>
    <row r="155" spans="1:5" ht="12.75">
      <c r="A155" s="3" t="s">
        <v>106</v>
      </c>
      <c r="B155" s="4">
        <v>2600</v>
      </c>
      <c r="C155" s="3"/>
      <c r="D155" s="3"/>
      <c r="E155" s="18"/>
    </row>
    <row r="156" spans="1:5" ht="25.5">
      <c r="A156" s="3" t="s">
        <v>107</v>
      </c>
      <c r="B156" s="4">
        <v>2605</v>
      </c>
      <c r="C156" s="3"/>
      <c r="D156" s="3"/>
      <c r="E156" s="18"/>
    </row>
    <row r="157" spans="1:5" ht="25.5">
      <c r="A157" s="3" t="s">
        <v>108</v>
      </c>
      <c r="B157" s="4">
        <v>2610</v>
      </c>
      <c r="C157" s="3"/>
      <c r="D157" s="3"/>
      <c r="E157" s="18"/>
    </row>
    <row r="158" spans="1:5" ht="25.5">
      <c r="A158" s="3" t="s">
        <v>109</v>
      </c>
      <c r="B158" s="4">
        <v>2615</v>
      </c>
      <c r="C158" s="3"/>
      <c r="D158" s="3"/>
      <c r="E158" s="18"/>
    </row>
    <row r="159" spans="1:5" ht="12.75">
      <c r="A159" s="3" t="s">
        <v>110</v>
      </c>
      <c r="B159" s="4">
        <v>2650</v>
      </c>
      <c r="C159" s="3"/>
      <c r="D159" s="3"/>
      <c r="E159" s="18"/>
    </row>
    <row r="161" spans="1:4" ht="14.25" customHeight="1">
      <c r="A161" s="178" t="s">
        <v>146</v>
      </c>
      <c r="B161" s="178"/>
      <c r="C161" s="178"/>
      <c r="D161" s="178"/>
    </row>
    <row r="162" spans="1:6" ht="38.25">
      <c r="A162" s="10" t="s">
        <v>147</v>
      </c>
      <c r="B162" s="53" t="s">
        <v>148</v>
      </c>
      <c r="C162" s="54">
        <v>42461</v>
      </c>
      <c r="D162" s="54">
        <v>42491</v>
      </c>
      <c r="E162" s="54">
        <v>42522</v>
      </c>
      <c r="F162" s="53" t="s">
        <v>166</v>
      </c>
    </row>
    <row r="163" spans="1:6" ht="12.75">
      <c r="A163" s="10" t="s">
        <v>149</v>
      </c>
      <c r="B163" s="55" t="s">
        <v>150</v>
      </c>
      <c r="C163" s="55">
        <v>1</v>
      </c>
      <c r="D163" s="55">
        <v>2</v>
      </c>
      <c r="E163" s="55">
        <v>3</v>
      </c>
      <c r="F163" s="55">
        <v>4</v>
      </c>
    </row>
    <row r="164" spans="1:6" ht="25.5">
      <c r="A164" s="3" t="s">
        <v>111</v>
      </c>
      <c r="B164" s="56" t="s">
        <v>151</v>
      </c>
      <c r="E164" s="57">
        <v>0</v>
      </c>
      <c r="F164" s="67">
        <f>C164+D164+E164</f>
        <v>0</v>
      </c>
    </row>
    <row r="165" spans="1:6" ht="63.75">
      <c r="A165" s="3" t="s">
        <v>112</v>
      </c>
      <c r="B165" s="56" t="s">
        <v>152</v>
      </c>
      <c r="E165" s="57">
        <v>0</v>
      </c>
      <c r="F165" s="67">
        <f>C165+D165+E165</f>
        <v>0</v>
      </c>
    </row>
    <row r="166" spans="1:6" ht="25.5">
      <c r="A166" s="3" t="s">
        <v>113</v>
      </c>
      <c r="B166" s="56" t="s">
        <v>153</v>
      </c>
      <c r="E166" s="57">
        <v>0</v>
      </c>
      <c r="F166" s="67">
        <f>C166+D166+E166</f>
        <v>0</v>
      </c>
    </row>
    <row r="167" spans="1:6" ht="38.25">
      <c r="A167" s="3" t="s">
        <v>114</v>
      </c>
      <c r="B167" s="56" t="s">
        <v>154</v>
      </c>
      <c r="E167" s="57">
        <v>0</v>
      </c>
      <c r="F167" s="67">
        <f>C167+D167+E167</f>
        <v>0</v>
      </c>
    </row>
    <row r="168" spans="1:6" ht="38.25">
      <c r="A168" s="3" t="s">
        <v>115</v>
      </c>
      <c r="B168" s="56" t="s">
        <v>155</v>
      </c>
      <c r="E168" s="57">
        <v>0</v>
      </c>
      <c r="F168" s="67">
        <f>C168+D168+E168</f>
        <v>0</v>
      </c>
    </row>
    <row r="169" ht="12.75">
      <c r="A169" s="58"/>
    </row>
    <row r="170" spans="1:4" ht="14.25" customHeight="1">
      <c r="A170" s="179" t="s">
        <v>156</v>
      </c>
      <c r="B170" s="179"/>
      <c r="C170" s="179"/>
      <c r="D170" s="179"/>
    </row>
    <row r="171" spans="1:4" ht="12.75" customHeight="1">
      <c r="A171" s="180" t="s">
        <v>157</v>
      </c>
      <c r="B171" s="180"/>
      <c r="C171" s="180"/>
      <c r="D171" s="180"/>
    </row>
    <row r="172" ht="12.75">
      <c r="D172" s="59"/>
    </row>
    <row r="173" spans="1:5" ht="12.75">
      <c r="A173" s="60" t="s">
        <v>147</v>
      </c>
      <c r="B173" s="61" t="s">
        <v>148</v>
      </c>
      <c r="C173" s="62">
        <v>42491</v>
      </c>
      <c r="D173" s="63">
        <v>42522</v>
      </c>
      <c r="E173" s="63">
        <v>42552</v>
      </c>
    </row>
    <row r="174" spans="1:5" ht="12.75">
      <c r="A174" s="60" t="s">
        <v>149</v>
      </c>
      <c r="B174" s="60" t="s">
        <v>150</v>
      </c>
      <c r="C174" s="60">
        <v>1</v>
      </c>
      <c r="D174" s="64"/>
      <c r="E174" s="20"/>
    </row>
    <row r="175" spans="1:5" ht="38.25">
      <c r="A175" s="65" t="s">
        <v>158</v>
      </c>
      <c r="B175" s="56" t="s">
        <v>159</v>
      </c>
      <c r="C175" s="57"/>
      <c r="D175" s="65"/>
      <c r="E175" s="20"/>
    </row>
  </sheetData>
  <sheetProtection selectLockedCells="1" selectUnlockedCells="1"/>
  <mergeCells count="23">
    <mergeCell ref="A95:D95"/>
    <mergeCell ref="A161:D161"/>
    <mergeCell ref="A170:D170"/>
    <mergeCell ref="A171:D171"/>
    <mergeCell ref="A15:B15"/>
    <mergeCell ref="C15:E15"/>
    <mergeCell ref="A54:A55"/>
    <mergeCell ref="C54:C55"/>
    <mergeCell ref="D54:D55"/>
    <mergeCell ref="A90:D90"/>
    <mergeCell ref="C9:E9"/>
    <mergeCell ref="A10:E10"/>
    <mergeCell ref="A11:E11"/>
    <mergeCell ref="A12:E12"/>
    <mergeCell ref="A13:E13"/>
    <mergeCell ref="A14:B14"/>
    <mergeCell ref="C14:E14"/>
    <mergeCell ref="A4:B4"/>
    <mergeCell ref="C4:E4"/>
    <mergeCell ref="A5:B5"/>
    <mergeCell ref="C6:E6"/>
    <mergeCell ref="C7:E7"/>
    <mergeCell ref="C8:E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59"/>
  <sheetViews>
    <sheetView zoomScalePageLayoutView="0" workbookViewId="0" topLeftCell="A1">
      <selection activeCell="V37" sqref="V37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 customHeight="1">
      <c r="A4" s="26" t="s">
        <v>206</v>
      </c>
      <c r="B4" s="3" t="s">
        <v>118</v>
      </c>
      <c r="C4" s="183" t="s">
        <v>207</v>
      </c>
      <c r="D4" s="183"/>
      <c r="E4" s="183"/>
    </row>
    <row r="5" spans="1:5" ht="12.75" customHeight="1">
      <c r="A5" s="3" t="s">
        <v>169</v>
      </c>
      <c r="B5" s="3" t="s">
        <v>120</v>
      </c>
      <c r="C5" s="183" t="s">
        <v>208</v>
      </c>
      <c r="D5" s="183"/>
      <c r="E5" s="183"/>
    </row>
    <row r="6" spans="1:5" ht="35.25" customHeight="1">
      <c r="A6" s="3" t="s">
        <v>121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123</v>
      </c>
      <c r="B7" s="3" t="s">
        <v>124</v>
      </c>
      <c r="C7" s="183" t="s">
        <v>177</v>
      </c>
      <c r="D7" s="183"/>
      <c r="E7" s="183"/>
    </row>
    <row r="8" spans="1:5" ht="12.75" customHeight="1">
      <c r="A8" s="176" t="s">
        <v>239</v>
      </c>
      <c r="B8" s="176"/>
      <c r="C8" s="176"/>
      <c r="D8" s="176"/>
      <c r="E8" s="176"/>
    </row>
    <row r="9" spans="1:5" ht="12.75" customHeight="1">
      <c r="A9" s="176" t="s">
        <v>209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01">
        <v>16</v>
      </c>
      <c r="D22" s="101">
        <v>12</v>
      </c>
      <c r="E22" s="18"/>
    </row>
    <row r="23" spans="1:5" ht="12.75">
      <c r="A23" s="3" t="s">
        <v>5</v>
      </c>
      <c r="B23" s="4">
        <v>1001</v>
      </c>
      <c r="C23" s="41">
        <v>97</v>
      </c>
      <c r="D23" s="41">
        <v>96</v>
      </c>
      <c r="E23" s="18"/>
    </row>
    <row r="24" spans="1:5" ht="12.75">
      <c r="A24" s="3" t="s">
        <v>6</v>
      </c>
      <c r="B24" s="4">
        <v>1002</v>
      </c>
      <c r="C24" s="41">
        <v>81</v>
      </c>
      <c r="D24" s="41">
        <v>84</v>
      </c>
      <c r="E24" s="18"/>
    </row>
    <row r="25" spans="1:5" ht="12.75">
      <c r="A25" s="3" t="s">
        <v>7</v>
      </c>
      <c r="B25" s="4">
        <v>1005</v>
      </c>
      <c r="C25" s="41">
        <v>266</v>
      </c>
      <c r="D25" s="41">
        <v>219</v>
      </c>
      <c r="E25" s="18"/>
    </row>
    <row r="26" spans="1:5" ht="12.75">
      <c r="A26" s="34" t="s">
        <v>8</v>
      </c>
      <c r="B26" s="35">
        <v>1010</v>
      </c>
      <c r="C26" s="96">
        <f>C27-C28</f>
        <v>14010</v>
      </c>
      <c r="D26" s="96">
        <f>D27-D28</f>
        <v>13259</v>
      </c>
      <c r="E26" s="18"/>
    </row>
    <row r="27" spans="1:5" ht="12.75">
      <c r="A27" s="3" t="s">
        <v>5</v>
      </c>
      <c r="B27" s="4">
        <v>1011</v>
      </c>
      <c r="C27" s="41">
        <v>34611</v>
      </c>
      <c r="D27" s="41">
        <v>34693</v>
      </c>
      <c r="E27" s="18"/>
    </row>
    <row r="28" spans="1:5" ht="12.75">
      <c r="A28" s="3" t="s">
        <v>9</v>
      </c>
      <c r="B28" s="4">
        <v>1012</v>
      </c>
      <c r="C28" s="41">
        <v>20601</v>
      </c>
      <c r="D28" s="41">
        <v>21434</v>
      </c>
      <c r="E28" s="18"/>
    </row>
    <row r="29" spans="1:5" ht="12.75">
      <c r="A29" s="3" t="s">
        <v>10</v>
      </c>
      <c r="B29" s="4">
        <v>1015</v>
      </c>
      <c r="C29" s="41"/>
      <c r="D29" s="41"/>
      <c r="E29" s="18"/>
    </row>
    <row r="30" spans="1:5" ht="12.75">
      <c r="A30" s="3" t="s">
        <v>11</v>
      </c>
      <c r="B30" s="4">
        <v>1020</v>
      </c>
      <c r="C30" s="41"/>
      <c r="D30" s="41"/>
      <c r="E30" s="18"/>
    </row>
    <row r="31" spans="1:5" ht="12.75">
      <c r="A31" s="34" t="s">
        <v>12</v>
      </c>
      <c r="B31" s="38"/>
      <c r="C31" s="41"/>
      <c r="D31" s="41"/>
      <c r="E31" s="18"/>
    </row>
    <row r="32" spans="1:5" ht="25.5">
      <c r="A32" s="3" t="s">
        <v>13</v>
      </c>
      <c r="B32" s="4">
        <v>1030</v>
      </c>
      <c r="C32" s="41"/>
      <c r="D32" s="41"/>
      <c r="E32" s="18"/>
    </row>
    <row r="33" spans="1:5" ht="12.75">
      <c r="A33" s="3" t="s">
        <v>14</v>
      </c>
      <c r="B33" s="4">
        <v>1035</v>
      </c>
      <c r="C33" s="41"/>
      <c r="D33" s="41"/>
      <c r="E33" s="18"/>
    </row>
    <row r="34" spans="1:5" ht="25.5">
      <c r="A34" s="3" t="s">
        <v>15</v>
      </c>
      <c r="B34" s="4">
        <v>1040</v>
      </c>
      <c r="C34" s="41"/>
      <c r="D34" s="41"/>
      <c r="E34" s="18"/>
    </row>
    <row r="35" spans="1:5" ht="12.75">
      <c r="A35" s="3" t="s">
        <v>16</v>
      </c>
      <c r="B35" s="4">
        <v>1045</v>
      </c>
      <c r="C35" s="41"/>
      <c r="D35" s="41"/>
      <c r="E35" s="18"/>
    </row>
    <row r="36" spans="1:5" ht="12.75">
      <c r="A36" s="3" t="s">
        <v>17</v>
      </c>
      <c r="B36" s="4">
        <v>1090</v>
      </c>
      <c r="C36" s="41"/>
      <c r="D36" s="41"/>
      <c r="E36" s="18"/>
    </row>
    <row r="37" spans="1:5" ht="12.75">
      <c r="A37" s="39" t="s">
        <v>18</v>
      </c>
      <c r="B37" s="8">
        <v>1095</v>
      </c>
      <c r="C37" s="83">
        <f>C22+C25+C26+C34</f>
        <v>14292</v>
      </c>
      <c r="D37" s="83">
        <f>D22+D25+D26+D34</f>
        <v>13490</v>
      </c>
      <c r="E37" s="18"/>
    </row>
    <row r="38" spans="1:5" ht="12.75">
      <c r="A38" s="28" t="s">
        <v>19</v>
      </c>
      <c r="B38" s="29"/>
      <c r="C38" s="95"/>
      <c r="D38" s="95"/>
      <c r="E38" s="18"/>
    </row>
    <row r="39" spans="1:5" ht="12.75">
      <c r="A39" s="14" t="s">
        <v>20</v>
      </c>
      <c r="B39" s="6">
        <v>1100</v>
      </c>
      <c r="C39" s="71">
        <v>1229</v>
      </c>
      <c r="D39" s="71">
        <v>659</v>
      </c>
      <c r="E39" s="18"/>
    </row>
    <row r="40" spans="1:5" ht="12.75">
      <c r="A40" s="3" t="s">
        <v>21</v>
      </c>
      <c r="B40" s="4">
        <v>1110</v>
      </c>
      <c r="C40" s="41">
        <v>5</v>
      </c>
      <c r="D40" s="41">
        <v>5</v>
      </c>
      <c r="E40" s="18"/>
    </row>
    <row r="41" spans="1:5" ht="25.5">
      <c r="A41" s="3" t="s">
        <v>22</v>
      </c>
      <c r="B41" s="4">
        <v>1125</v>
      </c>
      <c r="C41" s="41">
        <v>6489</v>
      </c>
      <c r="D41" s="41">
        <v>5568</v>
      </c>
      <c r="E41" s="18"/>
    </row>
    <row r="42" spans="1:5" ht="25.5">
      <c r="A42" s="34" t="s">
        <v>23</v>
      </c>
      <c r="B42" s="40"/>
      <c r="C42" s="41"/>
      <c r="D42" s="41"/>
      <c r="E42" s="18"/>
    </row>
    <row r="43" spans="1:5" ht="12.75">
      <c r="A43" s="3" t="s">
        <v>24</v>
      </c>
      <c r="B43" s="4">
        <v>1130</v>
      </c>
      <c r="C43" s="41"/>
      <c r="D43" s="41"/>
      <c r="E43" s="18"/>
    </row>
    <row r="44" spans="1:5" ht="12.75">
      <c r="A44" s="3" t="s">
        <v>25</v>
      </c>
      <c r="B44" s="4">
        <v>1135</v>
      </c>
      <c r="C44" s="41">
        <v>10</v>
      </c>
      <c r="D44" s="41">
        <v>59</v>
      </c>
      <c r="E44" s="18"/>
    </row>
    <row r="45" spans="1:5" ht="12.75">
      <c r="A45" s="3" t="s">
        <v>26</v>
      </c>
      <c r="B45" s="4">
        <v>1136</v>
      </c>
      <c r="C45" s="41"/>
      <c r="D45" s="41"/>
      <c r="E45" s="18"/>
    </row>
    <row r="46" spans="1:5" ht="12.75">
      <c r="A46" s="3" t="s">
        <v>27</v>
      </c>
      <c r="B46" s="4">
        <v>1155</v>
      </c>
      <c r="C46" s="41">
        <v>119</v>
      </c>
      <c r="D46" s="41">
        <v>77</v>
      </c>
      <c r="E46" s="18"/>
    </row>
    <row r="47" spans="1:5" ht="12.75">
      <c r="A47" s="3" t="s">
        <v>28</v>
      </c>
      <c r="B47" s="4">
        <v>1160</v>
      </c>
      <c r="C47" s="41"/>
      <c r="D47" s="41"/>
      <c r="E47" s="18"/>
    </row>
    <row r="48" spans="1:5" ht="12.75">
      <c r="A48" s="3" t="s">
        <v>29</v>
      </c>
      <c r="B48" s="4">
        <v>1165</v>
      </c>
      <c r="C48" s="41">
        <v>1056</v>
      </c>
      <c r="D48" s="41">
        <v>1717</v>
      </c>
      <c r="E48" s="18"/>
    </row>
    <row r="49" spans="1:5" ht="12.75">
      <c r="A49" s="3" t="s">
        <v>30</v>
      </c>
      <c r="B49" s="4">
        <v>1170</v>
      </c>
      <c r="C49" s="41">
        <v>6</v>
      </c>
      <c r="D49" s="41"/>
      <c r="E49" s="18"/>
    </row>
    <row r="50" spans="1:5" ht="12.75">
      <c r="A50" s="3" t="s">
        <v>31</v>
      </c>
      <c r="B50" s="4">
        <v>1190</v>
      </c>
      <c r="C50" s="41">
        <v>34</v>
      </c>
      <c r="D50" s="41">
        <v>37</v>
      </c>
      <c r="E50" s="18"/>
    </row>
    <row r="51" spans="1:5" ht="12.75">
      <c r="A51" s="7" t="s">
        <v>32</v>
      </c>
      <c r="B51" s="9">
        <v>1195</v>
      </c>
      <c r="C51" s="79">
        <f>C39+C40+C41+C44+C46+C47+C48+C49+C50</f>
        <v>8948</v>
      </c>
      <c r="D51" s="79">
        <f>D39+D40+D41+D44+D46+D47+D48+D49+D50</f>
        <v>8122</v>
      </c>
      <c r="E51" s="18"/>
    </row>
    <row r="52" spans="1:5" ht="25.5">
      <c r="A52" s="9" t="s">
        <v>33</v>
      </c>
      <c r="B52" s="9">
        <v>1200</v>
      </c>
      <c r="C52" s="41"/>
      <c r="D52" s="41"/>
      <c r="E52" s="18"/>
    </row>
    <row r="53" spans="1:5" ht="15.75">
      <c r="A53" s="11" t="s">
        <v>34</v>
      </c>
      <c r="B53" s="12">
        <v>1300</v>
      </c>
      <c r="C53" s="69">
        <f>C37+C51+C52</f>
        <v>23240</v>
      </c>
      <c r="D53" s="69">
        <f>D37+D51+D52</f>
        <v>21612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71">
        <v>13726</v>
      </c>
      <c r="D58" s="71">
        <v>13726</v>
      </c>
      <c r="E58" s="18"/>
    </row>
    <row r="59" spans="1:5" ht="12.75">
      <c r="A59" s="3" t="s">
        <v>40</v>
      </c>
      <c r="B59" s="4">
        <v>1405</v>
      </c>
      <c r="C59" s="41"/>
      <c r="D59" s="41"/>
      <c r="E59" s="18"/>
    </row>
    <row r="60" spans="1:5" ht="12.75">
      <c r="A60" s="3" t="s">
        <v>41</v>
      </c>
      <c r="B60" s="4">
        <v>1410</v>
      </c>
      <c r="C60" s="41">
        <v>7903</v>
      </c>
      <c r="D60" s="41">
        <v>7839</v>
      </c>
      <c r="E60" s="18"/>
    </row>
    <row r="61" spans="1:5" ht="12.75">
      <c r="A61" s="3" t="s">
        <v>42</v>
      </c>
      <c r="B61" s="4">
        <v>1415</v>
      </c>
      <c r="C61" s="41"/>
      <c r="D61" s="41"/>
      <c r="E61" s="18"/>
    </row>
    <row r="62" spans="1:7" ht="25.5">
      <c r="A62" s="3" t="s">
        <v>138</v>
      </c>
      <c r="B62" s="4">
        <v>1420</v>
      </c>
      <c r="C62" s="41">
        <v>-738</v>
      </c>
      <c r="D62" s="41">
        <v>-1485</v>
      </c>
      <c r="E62" s="18"/>
      <c r="G62" s="2"/>
    </row>
    <row r="63" spans="1:7" ht="12.75">
      <c r="A63" s="3" t="s">
        <v>43</v>
      </c>
      <c r="B63" s="4">
        <v>1425</v>
      </c>
      <c r="C63" s="81"/>
      <c r="D63" s="81"/>
      <c r="E63" s="18"/>
      <c r="G63" s="132"/>
    </row>
    <row r="64" spans="1:5" ht="12.75">
      <c r="A64" s="3" t="s">
        <v>44</v>
      </c>
      <c r="B64" s="4">
        <v>1430</v>
      </c>
      <c r="C64" s="81" t="s">
        <v>139</v>
      </c>
      <c r="D64" s="81" t="s">
        <v>139</v>
      </c>
      <c r="E64" s="18"/>
    </row>
    <row r="65" spans="1:5" ht="12.75">
      <c r="A65" s="39" t="s">
        <v>18</v>
      </c>
      <c r="B65" s="8">
        <v>1495</v>
      </c>
      <c r="C65" s="83">
        <f>SUM(C58:C64)</f>
        <v>20891</v>
      </c>
      <c r="D65" s="83">
        <f>SUM(D58:D64)</f>
        <v>20080</v>
      </c>
      <c r="E65" s="18"/>
    </row>
    <row r="66" spans="1:5" ht="25.5">
      <c r="A66" s="28" t="s">
        <v>45</v>
      </c>
      <c r="B66" s="29"/>
      <c r="C66" s="95"/>
      <c r="D66" s="95"/>
      <c r="E66" s="18"/>
    </row>
    <row r="67" spans="1:5" ht="12.75">
      <c r="A67" s="14" t="s">
        <v>46</v>
      </c>
      <c r="B67" s="6">
        <v>1500</v>
      </c>
      <c r="C67" s="71"/>
      <c r="D67" s="71"/>
      <c r="E67" s="18"/>
    </row>
    <row r="68" spans="1:5" ht="12.75">
      <c r="A68" s="3" t="s">
        <v>47</v>
      </c>
      <c r="B68" s="4">
        <v>1510</v>
      </c>
      <c r="C68" s="41"/>
      <c r="D68" s="41"/>
      <c r="E68" s="18"/>
    </row>
    <row r="69" spans="1:5" ht="12.75">
      <c r="A69" s="3" t="s">
        <v>48</v>
      </c>
      <c r="B69" s="4">
        <v>1515</v>
      </c>
      <c r="C69" s="41"/>
      <c r="D69" s="41"/>
      <c r="E69" s="18"/>
    </row>
    <row r="70" spans="1:5" ht="12.75">
      <c r="A70" s="3" t="s">
        <v>49</v>
      </c>
      <c r="B70" s="4">
        <v>1520</v>
      </c>
      <c r="C70" s="41"/>
      <c r="D70" s="41"/>
      <c r="E70" s="18"/>
    </row>
    <row r="71" spans="1:5" ht="12.75">
      <c r="A71" s="3" t="s">
        <v>50</v>
      </c>
      <c r="B71" s="4">
        <v>1525</v>
      </c>
      <c r="C71" s="41"/>
      <c r="D71" s="41"/>
      <c r="E71" s="18"/>
    </row>
    <row r="72" spans="1:5" ht="12.75">
      <c r="A72" s="39" t="s">
        <v>32</v>
      </c>
      <c r="B72" s="8">
        <v>1595</v>
      </c>
      <c r="C72" s="131">
        <f>C67+C68+C69+C70+C71</f>
        <v>0</v>
      </c>
      <c r="D72" s="131">
        <f>D67+D68+D69+D70+D71</f>
        <v>0</v>
      </c>
      <c r="E72" s="18"/>
    </row>
    <row r="73" spans="1:5" ht="25.5">
      <c r="A73" s="28" t="s">
        <v>51</v>
      </c>
      <c r="B73" s="29"/>
      <c r="C73" s="95"/>
      <c r="D73" s="95"/>
      <c r="E73" s="18"/>
    </row>
    <row r="74" spans="1:5" ht="12.75">
      <c r="A74" s="14" t="s">
        <v>52</v>
      </c>
      <c r="B74" s="6">
        <v>1600</v>
      </c>
      <c r="C74" s="71"/>
      <c r="D74" s="71"/>
      <c r="E74" s="18"/>
    </row>
    <row r="75" spans="1:5" ht="12.75">
      <c r="A75" s="34" t="s">
        <v>53</v>
      </c>
      <c r="B75" s="40"/>
      <c r="C75" s="41"/>
      <c r="D75" s="41"/>
      <c r="E75" s="18"/>
    </row>
    <row r="76" spans="1:5" ht="12.75">
      <c r="A76" s="3" t="s">
        <v>54</v>
      </c>
      <c r="B76" s="4">
        <v>1610</v>
      </c>
      <c r="C76" s="41"/>
      <c r="D76" s="41"/>
      <c r="E76" s="18"/>
    </row>
    <row r="77" spans="1:5" ht="12.75">
      <c r="A77" s="3" t="s">
        <v>55</v>
      </c>
      <c r="B77" s="4">
        <v>1615</v>
      </c>
      <c r="C77" s="41">
        <v>554</v>
      </c>
      <c r="D77" s="41">
        <v>49</v>
      </c>
      <c r="E77" s="18"/>
    </row>
    <row r="78" spans="1:5" ht="12.75">
      <c r="A78" s="3" t="s">
        <v>56</v>
      </c>
      <c r="B78" s="4">
        <v>1620</v>
      </c>
      <c r="C78" s="41">
        <v>549</v>
      </c>
      <c r="D78" s="41">
        <v>627</v>
      </c>
      <c r="E78" s="18"/>
    </row>
    <row r="79" spans="1:5" ht="12.75">
      <c r="A79" s="3" t="s">
        <v>26</v>
      </c>
      <c r="B79" s="4">
        <v>1621</v>
      </c>
      <c r="C79" s="41"/>
      <c r="D79" s="41">
        <v>22</v>
      </c>
      <c r="E79" s="18"/>
    </row>
    <row r="80" spans="1:5" ht="12.75">
      <c r="A80" s="3" t="s">
        <v>57</v>
      </c>
      <c r="B80" s="4">
        <v>1625</v>
      </c>
      <c r="C80" s="41">
        <v>39</v>
      </c>
      <c r="D80" s="41">
        <v>0</v>
      </c>
      <c r="E80" s="18"/>
    </row>
    <row r="81" spans="1:5" ht="12.75">
      <c r="A81" s="3" t="s">
        <v>58</v>
      </c>
      <c r="B81" s="4">
        <v>1630</v>
      </c>
      <c r="C81" s="41">
        <v>143</v>
      </c>
      <c r="D81" s="41">
        <v>0</v>
      </c>
      <c r="E81" s="18"/>
    </row>
    <row r="82" spans="1:5" ht="12.75">
      <c r="A82" s="3" t="s">
        <v>61</v>
      </c>
      <c r="B82" s="4">
        <v>1660</v>
      </c>
      <c r="C82" s="41"/>
      <c r="D82" s="41"/>
      <c r="E82" s="18"/>
    </row>
    <row r="83" spans="1:5" ht="12.75">
      <c r="A83" s="3" t="s">
        <v>62</v>
      </c>
      <c r="B83" s="4">
        <v>1665</v>
      </c>
      <c r="C83" s="41"/>
      <c r="D83" s="41"/>
      <c r="E83" s="18"/>
    </row>
    <row r="84" spans="1:7" ht="12.75">
      <c r="A84" s="3" t="s">
        <v>63</v>
      </c>
      <c r="B84" s="4">
        <v>1690</v>
      </c>
      <c r="C84" s="41">
        <v>1064</v>
      </c>
      <c r="D84" s="41">
        <v>856</v>
      </c>
      <c r="E84" s="18"/>
      <c r="F84" s="1"/>
      <c r="G84" s="1"/>
    </row>
    <row r="85" spans="1:8" ht="12.75">
      <c r="A85" s="7" t="s">
        <v>64</v>
      </c>
      <c r="B85" s="9">
        <v>1695</v>
      </c>
      <c r="C85" s="79">
        <f>C74+C76+C77+C78+C80+C81+C82+C83+C84</f>
        <v>2349</v>
      </c>
      <c r="D85" s="79">
        <f>D74+D76+D77+D78+D80+D81+D82+D83+D84</f>
        <v>1532</v>
      </c>
      <c r="E85" s="92"/>
      <c r="F85" s="92"/>
      <c r="G85" s="92"/>
      <c r="H85" s="92"/>
    </row>
    <row r="86" spans="1:5" ht="51">
      <c r="A86" s="43" t="s">
        <v>65</v>
      </c>
      <c r="B86" s="43">
        <v>1700</v>
      </c>
      <c r="C86" s="96"/>
      <c r="D86" s="96"/>
      <c r="E86" s="18"/>
    </row>
    <row r="87" spans="1:5" ht="15.75">
      <c r="A87" s="11" t="s">
        <v>66</v>
      </c>
      <c r="B87" s="12">
        <v>1900</v>
      </c>
      <c r="C87" s="69">
        <f>C65+C72+C85+C86</f>
        <v>23240</v>
      </c>
      <c r="D87" s="69">
        <f>D65+D72+D85+D86</f>
        <v>21612</v>
      </c>
      <c r="E87" s="18"/>
    </row>
    <row r="88" spans="1:5" ht="14.25">
      <c r="A88" s="44" t="s">
        <v>140</v>
      </c>
      <c r="B88" s="18"/>
      <c r="C88" s="18"/>
      <c r="D88" s="18"/>
      <c r="E88" s="18"/>
    </row>
    <row r="89" spans="1:5" ht="12.75">
      <c r="A89" s="18"/>
      <c r="B89" s="18"/>
      <c r="C89" s="18"/>
      <c r="D89" s="18"/>
      <c r="E89" s="18"/>
    </row>
    <row r="90" spans="1:5" ht="15.75">
      <c r="A90" s="182" t="s">
        <v>141</v>
      </c>
      <c r="B90" s="182"/>
      <c r="C90" s="182"/>
      <c r="D90" s="182"/>
      <c r="E90" s="18"/>
    </row>
    <row r="91" spans="1:5" ht="12.75">
      <c r="A91" s="27" t="s">
        <v>241</v>
      </c>
      <c r="B91" s="18"/>
      <c r="C91" s="18"/>
      <c r="D91" s="18"/>
      <c r="E91" s="18"/>
    </row>
    <row r="92" spans="1:5" ht="12.75">
      <c r="A92" s="18"/>
      <c r="B92" s="18"/>
      <c r="C92" s="18"/>
      <c r="D92" s="18"/>
      <c r="E92" s="18"/>
    </row>
    <row r="93" spans="1:5" ht="26.25">
      <c r="A93" s="26" t="s">
        <v>142</v>
      </c>
      <c r="B93" s="3" t="s">
        <v>133</v>
      </c>
      <c r="C93" s="4">
        <v>1801003</v>
      </c>
      <c r="D93" s="18"/>
      <c r="E93" s="18"/>
    </row>
    <row r="94" spans="1:5" ht="12.75">
      <c r="A94" s="18"/>
      <c r="B94" s="18"/>
      <c r="C94" s="18"/>
      <c r="D94" s="18"/>
      <c r="E94" s="18"/>
    </row>
    <row r="95" spans="1:5" ht="15.75">
      <c r="A95" s="177" t="s">
        <v>143</v>
      </c>
      <c r="B95" s="177"/>
      <c r="C95" s="177"/>
      <c r="D95" s="177"/>
      <c r="E95" s="18"/>
    </row>
    <row r="96" spans="1:5" ht="12.75">
      <c r="A96" s="18"/>
      <c r="B96" s="18"/>
      <c r="C96" s="18"/>
      <c r="D96" s="18"/>
      <c r="E96" s="18"/>
    </row>
    <row r="97" spans="1:5" ht="38.25">
      <c r="A97" s="10" t="s">
        <v>67</v>
      </c>
      <c r="B97" s="10" t="s">
        <v>2</v>
      </c>
      <c r="C97" s="10" t="s">
        <v>144</v>
      </c>
      <c r="D97" s="10" t="s">
        <v>145</v>
      </c>
      <c r="E97" s="18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8"/>
    </row>
    <row r="99" spans="1:5" ht="25.5">
      <c r="A99" s="3" t="s">
        <v>68</v>
      </c>
      <c r="B99" s="4">
        <v>2000</v>
      </c>
      <c r="C99" s="81">
        <v>11244</v>
      </c>
      <c r="D99" s="81">
        <v>13678</v>
      </c>
      <c r="E99" s="18"/>
    </row>
    <row r="100" spans="1:5" ht="25.5">
      <c r="A100" s="3" t="s">
        <v>69</v>
      </c>
      <c r="B100" s="4">
        <v>2050</v>
      </c>
      <c r="C100" s="81">
        <v>8120</v>
      </c>
      <c r="D100" s="81">
        <v>9154</v>
      </c>
      <c r="E100" s="18"/>
    </row>
    <row r="101" spans="1:7" ht="15.75">
      <c r="A101" s="17" t="s">
        <v>70</v>
      </c>
      <c r="B101" s="38"/>
      <c r="C101" s="91">
        <f>C99-C100</f>
        <v>3124</v>
      </c>
      <c r="D101" s="91">
        <f>D99-D100</f>
        <v>4524</v>
      </c>
      <c r="E101" s="18"/>
      <c r="F101" s="46"/>
      <c r="G101" s="1"/>
    </row>
    <row r="102" spans="1:5" ht="12.75">
      <c r="A102" s="3" t="s">
        <v>71</v>
      </c>
      <c r="B102" s="4">
        <v>2090</v>
      </c>
      <c r="C102" s="81">
        <v>3124</v>
      </c>
      <c r="D102" s="81">
        <v>4524</v>
      </c>
      <c r="E102" s="47"/>
    </row>
    <row r="103" spans="1:5" ht="12.75">
      <c r="A103" s="3" t="s">
        <v>72</v>
      </c>
      <c r="B103" s="4">
        <v>2095</v>
      </c>
      <c r="C103" s="81"/>
      <c r="D103" s="81"/>
      <c r="E103" s="48"/>
    </row>
    <row r="104" spans="1:7" ht="12.75">
      <c r="A104" s="3" t="s">
        <v>73</v>
      </c>
      <c r="B104" s="4">
        <v>2120</v>
      </c>
      <c r="C104" s="81">
        <v>377</v>
      </c>
      <c r="D104" s="81">
        <v>258</v>
      </c>
      <c r="E104" s="50"/>
      <c r="F104" s="49"/>
      <c r="G104" s="1"/>
    </row>
    <row r="105" spans="1:5" ht="12.75">
      <c r="A105" s="3" t="s">
        <v>74</v>
      </c>
      <c r="B105" s="4">
        <v>2130</v>
      </c>
      <c r="C105" s="81">
        <v>3004</v>
      </c>
      <c r="D105" s="81">
        <v>3061</v>
      </c>
      <c r="E105" s="50"/>
    </row>
    <row r="106" spans="1:7" ht="12.75">
      <c r="A106" s="3" t="s">
        <v>75</v>
      </c>
      <c r="B106" s="4">
        <v>2150</v>
      </c>
      <c r="C106" s="81"/>
      <c r="D106" s="81"/>
      <c r="E106" s="50"/>
      <c r="F106" s="49"/>
      <c r="G106" s="1"/>
    </row>
    <row r="107" spans="1:5" ht="12.75">
      <c r="A107" s="3" t="s">
        <v>76</v>
      </c>
      <c r="B107" s="4">
        <v>2180</v>
      </c>
      <c r="C107" s="81">
        <v>1178</v>
      </c>
      <c r="D107" s="81">
        <v>1108</v>
      </c>
      <c r="E107" s="47"/>
    </row>
    <row r="108" spans="1:5" ht="26.25">
      <c r="A108" s="17" t="s">
        <v>77</v>
      </c>
      <c r="B108" s="38"/>
      <c r="C108" s="91">
        <f>C101+C104-C105-C106-C107</f>
        <v>-681</v>
      </c>
      <c r="D108" s="91">
        <f>D101+D104-D105-D106-D107</f>
        <v>613</v>
      </c>
      <c r="E108" s="18"/>
    </row>
    <row r="109" spans="1:5" ht="12.75">
      <c r="A109" s="3" t="s">
        <v>71</v>
      </c>
      <c r="B109" s="4">
        <v>2190</v>
      </c>
      <c r="C109" s="81"/>
      <c r="D109" s="81">
        <v>613</v>
      </c>
      <c r="E109" s="18"/>
    </row>
    <row r="110" spans="1:5" ht="12.75">
      <c r="A110" s="3" t="s">
        <v>72</v>
      </c>
      <c r="B110" s="4">
        <v>2195</v>
      </c>
      <c r="C110" s="81">
        <v>-681</v>
      </c>
      <c r="D110" s="81"/>
      <c r="E110" s="18"/>
    </row>
    <row r="111" spans="1:5" ht="12.75">
      <c r="A111" s="3" t="s">
        <v>78</v>
      </c>
      <c r="B111" s="4">
        <v>2200</v>
      </c>
      <c r="C111" s="81"/>
      <c r="D111" s="81"/>
      <c r="E111" s="18"/>
    </row>
    <row r="112" spans="1:5" ht="12.75">
      <c r="A112" s="3" t="s">
        <v>79</v>
      </c>
      <c r="B112" s="4">
        <v>2220</v>
      </c>
      <c r="C112" s="81">
        <v>19</v>
      </c>
      <c r="D112" s="81">
        <v>29</v>
      </c>
      <c r="E112" s="18"/>
    </row>
    <row r="113" spans="1:5" ht="12.75">
      <c r="A113" s="3" t="s">
        <v>80</v>
      </c>
      <c r="B113" s="4">
        <v>2240</v>
      </c>
      <c r="C113" s="81"/>
      <c r="D113" s="81"/>
      <c r="E113" s="18"/>
    </row>
    <row r="114" spans="1:5" ht="12.75">
      <c r="A114" s="3" t="s">
        <v>81</v>
      </c>
      <c r="B114" s="4">
        <v>2250</v>
      </c>
      <c r="C114" s="81"/>
      <c r="D114" s="81"/>
      <c r="E114" s="18"/>
    </row>
    <row r="115" spans="1:5" ht="12.75">
      <c r="A115" s="3" t="s">
        <v>82</v>
      </c>
      <c r="B115" s="4">
        <v>2255</v>
      </c>
      <c r="C115" s="81"/>
      <c r="D115" s="81"/>
      <c r="E115" s="18"/>
    </row>
    <row r="116" spans="1:5" ht="12.75">
      <c r="A116" s="3" t="s">
        <v>83</v>
      </c>
      <c r="B116" s="4">
        <v>2270</v>
      </c>
      <c r="C116" s="81"/>
      <c r="D116" s="81">
        <v>46</v>
      </c>
      <c r="E116" s="18"/>
    </row>
    <row r="117" spans="1:7" ht="26.25">
      <c r="A117" s="17" t="s">
        <v>84</v>
      </c>
      <c r="B117" s="38"/>
      <c r="C117" s="91">
        <f>C108+C111+C112+C113-C114-C115-C116</f>
        <v>-662</v>
      </c>
      <c r="D117" s="91">
        <f>D108+D111+D112+D113-D114-D115-D116</f>
        <v>596</v>
      </c>
      <c r="E117" s="18"/>
      <c r="F117" s="145"/>
      <c r="G117" s="145"/>
    </row>
    <row r="118" spans="1:7" ht="12.75">
      <c r="A118" s="3" t="s">
        <v>71</v>
      </c>
      <c r="B118" s="4">
        <v>2290</v>
      </c>
      <c r="C118" s="81"/>
      <c r="D118" s="81">
        <v>596</v>
      </c>
      <c r="E118" s="18"/>
      <c r="F118" s="145"/>
      <c r="G118" s="145"/>
    </row>
    <row r="119" spans="1:7" ht="12.75">
      <c r="A119" s="3" t="s">
        <v>72</v>
      </c>
      <c r="B119" s="4">
        <v>2295</v>
      </c>
      <c r="C119" s="81">
        <v>-662</v>
      </c>
      <c r="D119" s="81"/>
      <c r="E119" s="18"/>
      <c r="F119" s="145"/>
      <c r="G119" s="145"/>
    </row>
    <row r="120" spans="1:7" ht="12.75">
      <c r="A120" s="3" t="s">
        <v>85</v>
      </c>
      <c r="B120" s="4">
        <v>2300</v>
      </c>
      <c r="C120" s="81"/>
      <c r="D120" s="81">
        <v>118</v>
      </c>
      <c r="E120" s="18"/>
      <c r="F120" s="2"/>
      <c r="G120" s="145"/>
    </row>
    <row r="121" spans="1:7" ht="25.5">
      <c r="A121" s="3" t="s">
        <v>86</v>
      </c>
      <c r="B121" s="4">
        <v>2305</v>
      </c>
      <c r="C121" s="81"/>
      <c r="D121" s="81"/>
      <c r="E121" s="18"/>
      <c r="F121" s="145"/>
      <c r="G121" s="145"/>
    </row>
    <row r="122" spans="1:7" ht="15.75">
      <c r="A122" s="17" t="s">
        <v>87</v>
      </c>
      <c r="B122" s="38"/>
      <c r="C122" s="91">
        <f>C117-C120</f>
        <v>-662</v>
      </c>
      <c r="D122" s="91">
        <f>D117-D120</f>
        <v>478</v>
      </c>
      <c r="E122" s="18"/>
      <c r="F122" s="145"/>
      <c r="G122" s="145"/>
    </row>
    <row r="123" spans="1:7" ht="12.75">
      <c r="A123" s="3" t="s">
        <v>71</v>
      </c>
      <c r="B123" s="4">
        <v>2350</v>
      </c>
      <c r="C123" s="81"/>
      <c r="D123" s="81">
        <v>478</v>
      </c>
      <c r="E123" s="18"/>
      <c r="F123" s="145"/>
      <c r="G123" s="145"/>
    </row>
    <row r="124" spans="1:7" ht="12.75">
      <c r="A124" s="3" t="s">
        <v>72</v>
      </c>
      <c r="B124" s="4">
        <v>2355</v>
      </c>
      <c r="C124" s="81">
        <v>-662</v>
      </c>
      <c r="D124" s="81"/>
      <c r="E124" s="18"/>
      <c r="F124" s="145"/>
      <c r="G124" s="145"/>
    </row>
    <row r="125" spans="1:5" ht="12.75">
      <c r="A125" s="18"/>
      <c r="B125" s="18"/>
      <c r="C125" s="18"/>
      <c r="D125" s="18"/>
      <c r="E125" s="18"/>
    </row>
    <row r="126" spans="1:5" ht="15.75">
      <c r="A126" s="51" t="s">
        <v>88</v>
      </c>
      <c r="B126" s="51"/>
      <c r="C126" s="51"/>
      <c r="D126" s="51"/>
      <c r="E126" s="18"/>
    </row>
    <row r="127" spans="1:5" ht="12.75">
      <c r="A127" s="18"/>
      <c r="B127" s="18"/>
      <c r="C127" s="18"/>
      <c r="D127" s="18"/>
      <c r="E127" s="18"/>
    </row>
    <row r="128" spans="1:5" ht="38.25">
      <c r="A128" s="10" t="s">
        <v>67</v>
      </c>
      <c r="B128" s="10" t="s">
        <v>2</v>
      </c>
      <c r="C128" s="10" t="s">
        <v>144</v>
      </c>
      <c r="D128" s="10" t="s">
        <v>145</v>
      </c>
      <c r="E128" s="18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8"/>
    </row>
    <row r="130" spans="1:5" ht="12.75">
      <c r="A130" s="3" t="s">
        <v>89</v>
      </c>
      <c r="B130" s="4">
        <v>2400</v>
      </c>
      <c r="C130" s="3"/>
      <c r="D130" s="3"/>
      <c r="E130" s="18"/>
    </row>
    <row r="131" spans="1:5" ht="25.5">
      <c r="A131" s="3" t="s">
        <v>90</v>
      </c>
      <c r="B131" s="4">
        <v>2405</v>
      </c>
      <c r="C131" s="3"/>
      <c r="D131" s="3"/>
      <c r="E131" s="18"/>
    </row>
    <row r="132" spans="1:5" ht="12.75">
      <c r="A132" s="3" t="s">
        <v>91</v>
      </c>
      <c r="B132" s="4">
        <v>2410</v>
      </c>
      <c r="C132" s="3"/>
      <c r="D132" s="3"/>
      <c r="E132" s="18"/>
    </row>
    <row r="133" spans="1:5" ht="25.5">
      <c r="A133" s="3" t="s">
        <v>92</v>
      </c>
      <c r="B133" s="4">
        <v>2415</v>
      </c>
      <c r="C133" s="3"/>
      <c r="D133" s="3"/>
      <c r="E133" s="18"/>
    </row>
    <row r="134" spans="1:5" ht="12.75">
      <c r="A134" s="3" t="s">
        <v>93</v>
      </c>
      <c r="B134" s="4">
        <v>2445</v>
      </c>
      <c r="C134" s="3"/>
      <c r="D134" s="3"/>
      <c r="E134" s="18"/>
    </row>
    <row r="135" spans="1:5" ht="25.5">
      <c r="A135" s="7" t="s">
        <v>94</v>
      </c>
      <c r="B135" s="9">
        <v>2450</v>
      </c>
      <c r="C135" s="3"/>
      <c r="D135" s="3"/>
      <c r="E135" s="18"/>
    </row>
    <row r="136" spans="1:5" ht="25.5">
      <c r="A136" s="3" t="s">
        <v>95</v>
      </c>
      <c r="B136" s="4">
        <v>2455</v>
      </c>
      <c r="C136" s="3"/>
      <c r="D136" s="3"/>
      <c r="E136" s="18"/>
    </row>
    <row r="137" spans="1:5" ht="25.5">
      <c r="A137" s="7" t="s">
        <v>96</v>
      </c>
      <c r="B137" s="9">
        <v>2460</v>
      </c>
      <c r="C137" s="3"/>
      <c r="D137" s="3"/>
      <c r="E137" s="18"/>
    </row>
    <row r="138" spans="1:5" ht="25.5">
      <c r="A138" s="7" t="s">
        <v>97</v>
      </c>
      <c r="B138" s="9">
        <v>2465</v>
      </c>
      <c r="C138" s="3">
        <f>C122</f>
        <v>-662</v>
      </c>
      <c r="D138" s="3">
        <f>D122</f>
        <v>478</v>
      </c>
      <c r="E138" s="18"/>
    </row>
    <row r="139" spans="1:5" ht="12.75">
      <c r="A139" s="18"/>
      <c r="B139" s="18"/>
      <c r="C139" s="18"/>
      <c r="D139" s="18"/>
      <c r="E139" s="18"/>
    </row>
    <row r="140" spans="1:5" ht="15.75">
      <c r="A140" s="52" t="s">
        <v>98</v>
      </c>
      <c r="B140" s="18"/>
      <c r="C140" s="18"/>
      <c r="D140" s="18"/>
      <c r="E140" s="18"/>
    </row>
    <row r="141" spans="1:5" ht="12.75">
      <c r="A141" s="18"/>
      <c r="B141" s="18"/>
      <c r="C141" s="18"/>
      <c r="D141" s="18"/>
      <c r="E141" s="18"/>
    </row>
    <row r="142" spans="1:5" ht="38.25">
      <c r="A142" s="10" t="s">
        <v>99</v>
      </c>
      <c r="B142" s="10" t="s">
        <v>2</v>
      </c>
      <c r="C142" s="10" t="s">
        <v>144</v>
      </c>
      <c r="D142" s="10" t="s">
        <v>145</v>
      </c>
      <c r="E142" s="18"/>
    </row>
    <row r="143" spans="1:5" ht="12.75">
      <c r="A143" s="10">
        <v>1</v>
      </c>
      <c r="B143" s="10">
        <v>2</v>
      </c>
      <c r="C143" s="10">
        <v>3</v>
      </c>
      <c r="D143" s="10">
        <v>4</v>
      </c>
      <c r="E143" s="18"/>
    </row>
    <row r="144" spans="1:5" ht="12.75">
      <c r="A144" s="3" t="s">
        <v>100</v>
      </c>
      <c r="B144" s="4">
        <v>2500</v>
      </c>
      <c r="C144" s="41">
        <v>2363</v>
      </c>
      <c r="D144" s="41">
        <v>3050</v>
      </c>
      <c r="E144" s="18"/>
    </row>
    <row r="145" spans="1:5" ht="12.75">
      <c r="A145" s="3" t="s">
        <v>101</v>
      </c>
      <c r="B145" s="4">
        <v>2505</v>
      </c>
      <c r="C145" s="41">
        <v>6459</v>
      </c>
      <c r="D145" s="41">
        <v>6448</v>
      </c>
      <c r="E145" s="18"/>
    </row>
    <row r="146" spans="1:5" ht="12.75">
      <c r="A146" s="3" t="s">
        <v>102</v>
      </c>
      <c r="B146" s="4">
        <v>2510</v>
      </c>
      <c r="C146" s="41">
        <v>1391</v>
      </c>
      <c r="D146" s="41">
        <v>1368</v>
      </c>
      <c r="E146" s="18"/>
    </row>
    <row r="147" spans="1:5" ht="12.75">
      <c r="A147" s="3" t="s">
        <v>103</v>
      </c>
      <c r="B147" s="4">
        <v>2515</v>
      </c>
      <c r="C147" s="41">
        <v>859</v>
      </c>
      <c r="D147" s="41">
        <v>870</v>
      </c>
      <c r="E147" s="18"/>
    </row>
    <row r="148" spans="1:5" ht="12.75">
      <c r="A148" s="3" t="s">
        <v>76</v>
      </c>
      <c r="B148" s="4">
        <v>2520</v>
      </c>
      <c r="C148" s="41">
        <v>1230</v>
      </c>
      <c r="D148" s="41">
        <v>1587</v>
      </c>
      <c r="E148" s="18"/>
    </row>
    <row r="149" spans="1:6" ht="12.75">
      <c r="A149" s="21" t="s">
        <v>104</v>
      </c>
      <c r="B149" s="12">
        <v>2550</v>
      </c>
      <c r="C149" s="93">
        <f>SUM(C144:C148)</f>
        <v>12302</v>
      </c>
      <c r="D149" s="93">
        <f>SUM(D144:D148)</f>
        <v>13323</v>
      </c>
      <c r="E149" s="18"/>
      <c r="F149" s="1"/>
    </row>
    <row r="150" spans="1:5" ht="12.75">
      <c r="A150" s="18"/>
      <c r="B150" s="18"/>
      <c r="C150" s="18"/>
      <c r="D150" s="18"/>
      <c r="E150" s="18"/>
    </row>
    <row r="151" spans="1:5" ht="15.75">
      <c r="A151" s="52" t="s">
        <v>105</v>
      </c>
      <c r="B151" s="18"/>
      <c r="C151" s="18"/>
      <c r="D151" s="18"/>
      <c r="E151" s="18"/>
    </row>
    <row r="152" spans="1:5" ht="12.75">
      <c r="A152" s="18"/>
      <c r="B152" s="18"/>
      <c r="C152" s="18"/>
      <c r="D152" s="18"/>
      <c r="E152" s="18"/>
    </row>
    <row r="153" spans="1:5" ht="38.25">
      <c r="A153" s="10" t="s">
        <v>99</v>
      </c>
      <c r="B153" s="10" t="s">
        <v>2</v>
      </c>
      <c r="C153" s="10" t="s">
        <v>144</v>
      </c>
      <c r="D153" s="10" t="s">
        <v>145</v>
      </c>
      <c r="E153" s="18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8"/>
    </row>
    <row r="155" spans="1:5" ht="12.75">
      <c r="A155" s="3" t="s">
        <v>106</v>
      </c>
      <c r="B155" s="4">
        <v>2600</v>
      </c>
      <c r="C155" s="3"/>
      <c r="D155" s="3"/>
      <c r="E155" s="18"/>
    </row>
    <row r="156" spans="1:5" ht="25.5">
      <c r="A156" s="3" t="s">
        <v>107</v>
      </c>
      <c r="B156" s="4">
        <v>2605</v>
      </c>
      <c r="C156" s="3"/>
      <c r="D156" s="3"/>
      <c r="E156" s="18"/>
    </row>
    <row r="157" spans="1:5" ht="25.5">
      <c r="A157" s="3" t="s">
        <v>108</v>
      </c>
      <c r="B157" s="4">
        <v>2610</v>
      </c>
      <c r="C157" s="3"/>
      <c r="D157" s="3"/>
      <c r="E157" s="18"/>
    </row>
    <row r="158" spans="1:5" ht="25.5">
      <c r="A158" s="3" t="s">
        <v>109</v>
      </c>
      <c r="B158" s="4">
        <v>2615</v>
      </c>
      <c r="C158" s="3"/>
      <c r="D158" s="3"/>
      <c r="E158" s="18"/>
    </row>
    <row r="159" spans="1:5" ht="12.75">
      <c r="A159" s="3" t="s">
        <v>110</v>
      </c>
      <c r="B159" s="4">
        <v>2650</v>
      </c>
      <c r="C159" s="3"/>
      <c r="D159" s="3"/>
      <c r="E159" s="18"/>
    </row>
  </sheetData>
  <sheetProtection selectLockedCells="1" selectUnlockedCells="1"/>
  <mergeCells count="22">
    <mergeCell ref="A90:D90"/>
    <mergeCell ref="A95:D95"/>
    <mergeCell ref="A13:B13"/>
    <mergeCell ref="C13:E13"/>
    <mergeCell ref="A15:D15"/>
    <mergeCell ref="A16:C16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8.57421875" style="1" customWidth="1"/>
    <col min="2" max="2" width="10.14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26.25" customHeight="1">
      <c r="A4" s="26" t="s">
        <v>210</v>
      </c>
      <c r="B4" s="3" t="s">
        <v>118</v>
      </c>
      <c r="C4" s="183" t="s">
        <v>211</v>
      </c>
      <c r="D4" s="183"/>
      <c r="E4" s="183"/>
    </row>
    <row r="5" spans="1:5" ht="25.5" customHeight="1">
      <c r="A5" s="3" t="s">
        <v>119</v>
      </c>
      <c r="B5" s="3" t="s">
        <v>120</v>
      </c>
      <c r="C5" s="183" t="s">
        <v>212</v>
      </c>
      <c r="D5" s="183"/>
      <c r="E5" s="183"/>
    </row>
    <row r="6" spans="1:5" ht="25.5" customHeight="1">
      <c r="A6" s="3" t="s">
        <v>160</v>
      </c>
      <c r="B6" s="3" t="s">
        <v>122</v>
      </c>
      <c r="C6" s="183" t="s">
        <v>213</v>
      </c>
      <c r="D6" s="183"/>
      <c r="E6" s="183"/>
    </row>
    <row r="7" spans="1:5" ht="12.75" customHeight="1">
      <c r="A7" s="3" t="s">
        <v>123</v>
      </c>
      <c r="B7" s="3" t="s">
        <v>124</v>
      </c>
      <c r="C7" s="183" t="s">
        <v>214</v>
      </c>
      <c r="D7" s="183"/>
      <c r="E7" s="183"/>
    </row>
    <row r="8" spans="1:5" ht="12.75" customHeight="1">
      <c r="A8" s="176" t="s">
        <v>245</v>
      </c>
      <c r="B8" s="176"/>
      <c r="C8" s="176"/>
      <c r="D8" s="176"/>
      <c r="E8" s="176"/>
    </row>
    <row r="9" spans="1:5" ht="12.75" customHeight="1">
      <c r="A9" s="176" t="s">
        <v>215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72">
        <v>38</v>
      </c>
      <c r="D22" s="72">
        <v>23</v>
      </c>
      <c r="E22" s="18"/>
    </row>
    <row r="23" spans="1:5" ht="12.75">
      <c r="A23" s="3" t="s">
        <v>5</v>
      </c>
      <c r="B23" s="4">
        <v>1001</v>
      </c>
      <c r="C23" s="73">
        <v>96</v>
      </c>
      <c r="D23" s="73">
        <v>96</v>
      </c>
      <c r="E23" s="18"/>
    </row>
    <row r="24" spans="1:5" ht="12.75">
      <c r="A24" s="3" t="s">
        <v>6</v>
      </c>
      <c r="B24" s="4">
        <v>1002</v>
      </c>
      <c r="C24" s="73">
        <v>58</v>
      </c>
      <c r="D24" s="73">
        <v>73</v>
      </c>
      <c r="E24" s="18"/>
    </row>
    <row r="25" spans="1:5" ht="12.75">
      <c r="A25" s="3" t="s">
        <v>7</v>
      </c>
      <c r="B25" s="4">
        <v>1005</v>
      </c>
      <c r="C25" s="73">
        <v>28</v>
      </c>
      <c r="D25" s="73">
        <v>28</v>
      </c>
      <c r="E25" s="18"/>
    </row>
    <row r="26" spans="1:5" ht="12.75">
      <c r="A26" s="34" t="s">
        <v>8</v>
      </c>
      <c r="B26" s="35">
        <v>1010</v>
      </c>
      <c r="C26" s="74">
        <f>C27-C28</f>
        <v>4076</v>
      </c>
      <c r="D26" s="74">
        <f>D27-D28</f>
        <v>3715</v>
      </c>
      <c r="E26" s="18"/>
    </row>
    <row r="27" spans="1:5" ht="12.75">
      <c r="A27" s="3" t="s">
        <v>5</v>
      </c>
      <c r="B27" s="4">
        <v>1011</v>
      </c>
      <c r="C27" s="73">
        <v>21336</v>
      </c>
      <c r="D27" s="73">
        <v>21336</v>
      </c>
      <c r="E27" s="18"/>
    </row>
    <row r="28" spans="1:5" ht="12.75">
      <c r="A28" s="3" t="s">
        <v>9</v>
      </c>
      <c r="B28" s="4">
        <v>1012</v>
      </c>
      <c r="C28" s="73">
        <v>17260</v>
      </c>
      <c r="D28" s="73">
        <v>17621</v>
      </c>
      <c r="E28" s="18"/>
    </row>
    <row r="29" spans="1:5" ht="12.75">
      <c r="A29" s="3" t="s">
        <v>10</v>
      </c>
      <c r="B29" s="4">
        <v>1015</v>
      </c>
      <c r="C29" s="73"/>
      <c r="D29" s="73"/>
      <c r="E29" s="18"/>
    </row>
    <row r="30" spans="1:5" ht="12.75">
      <c r="A30" s="3" t="s">
        <v>11</v>
      </c>
      <c r="B30" s="4">
        <v>1020</v>
      </c>
      <c r="C30" s="73"/>
      <c r="D30" s="73"/>
      <c r="E30" s="18"/>
    </row>
    <row r="31" spans="1:5" ht="12.75">
      <c r="A31" s="34" t="s">
        <v>12</v>
      </c>
      <c r="B31" s="38"/>
      <c r="C31" s="73"/>
      <c r="D31" s="73"/>
      <c r="E31" s="18"/>
    </row>
    <row r="32" spans="1:5" ht="25.5">
      <c r="A32" s="3" t="s">
        <v>13</v>
      </c>
      <c r="B32" s="4">
        <v>1030</v>
      </c>
      <c r="C32" s="73"/>
      <c r="D32" s="73"/>
      <c r="E32" s="18"/>
    </row>
    <row r="33" spans="1:5" ht="12.75">
      <c r="A33" s="3" t="s">
        <v>14</v>
      </c>
      <c r="B33" s="4">
        <v>1035</v>
      </c>
      <c r="C33" s="73"/>
      <c r="D33" s="73"/>
      <c r="E33" s="18"/>
    </row>
    <row r="34" spans="1:5" ht="12.75">
      <c r="A34" s="3" t="s">
        <v>15</v>
      </c>
      <c r="B34" s="4">
        <v>1040</v>
      </c>
      <c r="C34" s="73"/>
      <c r="D34" s="73"/>
      <c r="E34" s="18"/>
    </row>
    <row r="35" spans="1:5" ht="12.75">
      <c r="A35" s="3" t="s">
        <v>16</v>
      </c>
      <c r="B35" s="4">
        <v>1045</v>
      </c>
      <c r="C35" s="73"/>
      <c r="D35" s="73"/>
      <c r="E35" s="18"/>
    </row>
    <row r="36" spans="1:5" ht="12.75">
      <c r="A36" s="3" t="s">
        <v>17</v>
      </c>
      <c r="B36" s="4">
        <v>1090</v>
      </c>
      <c r="C36" s="73"/>
      <c r="D36" s="73"/>
      <c r="E36" s="18"/>
    </row>
    <row r="37" spans="1:5" ht="12.75">
      <c r="A37" s="39" t="s">
        <v>18</v>
      </c>
      <c r="B37" s="8">
        <v>1095</v>
      </c>
      <c r="C37" s="75">
        <f>C22+C25+C26+C33</f>
        <v>4142</v>
      </c>
      <c r="D37" s="75">
        <f>D22+D25+D26+D33</f>
        <v>3766</v>
      </c>
      <c r="E37" s="18"/>
    </row>
    <row r="38" spans="1:5" ht="12.75">
      <c r="A38" s="28" t="s">
        <v>19</v>
      </c>
      <c r="B38" s="29"/>
      <c r="C38" s="76"/>
      <c r="D38" s="76"/>
      <c r="E38" s="18"/>
    </row>
    <row r="39" spans="1:5" ht="12.75">
      <c r="A39" s="14" t="s">
        <v>20</v>
      </c>
      <c r="B39" s="6">
        <v>1100</v>
      </c>
      <c r="C39" s="72">
        <v>265</v>
      </c>
      <c r="D39" s="72">
        <v>246</v>
      </c>
      <c r="E39" s="18"/>
    </row>
    <row r="40" spans="1:5" ht="12.75">
      <c r="A40" s="3" t="s">
        <v>21</v>
      </c>
      <c r="B40" s="4">
        <v>1110</v>
      </c>
      <c r="C40" s="73">
        <v>7</v>
      </c>
      <c r="D40" s="73">
        <v>7</v>
      </c>
      <c r="E40" s="18"/>
    </row>
    <row r="41" spans="1:5" ht="25.5">
      <c r="A41" s="3" t="s">
        <v>22</v>
      </c>
      <c r="B41" s="4">
        <v>1125</v>
      </c>
      <c r="C41" s="73">
        <v>2477</v>
      </c>
      <c r="D41" s="73">
        <v>1971</v>
      </c>
      <c r="E41" s="18"/>
    </row>
    <row r="42" spans="1:5" ht="25.5">
      <c r="A42" s="34" t="s">
        <v>23</v>
      </c>
      <c r="B42" s="40"/>
      <c r="C42" s="73"/>
      <c r="D42" s="73"/>
      <c r="E42" s="18"/>
    </row>
    <row r="43" spans="1:5" ht="12.75">
      <c r="A43" s="3" t="s">
        <v>24</v>
      </c>
      <c r="B43" s="4">
        <v>1130</v>
      </c>
      <c r="C43" s="73">
        <v>239</v>
      </c>
      <c r="D43" s="73">
        <v>226</v>
      </c>
      <c r="E43" s="18"/>
    </row>
    <row r="44" spans="1:5" ht="12.75">
      <c r="A44" s="3" t="s">
        <v>25</v>
      </c>
      <c r="B44" s="4">
        <v>1135</v>
      </c>
      <c r="C44" s="73"/>
      <c r="D44" s="73"/>
      <c r="E44" s="18"/>
    </row>
    <row r="45" spans="1:5" ht="12.75">
      <c r="A45" s="3" t="s">
        <v>26</v>
      </c>
      <c r="B45" s="4">
        <v>1136</v>
      </c>
      <c r="C45" s="73"/>
      <c r="D45" s="73"/>
      <c r="E45" s="18"/>
    </row>
    <row r="46" spans="1:5" ht="22.5">
      <c r="A46" s="5" t="s">
        <v>216</v>
      </c>
      <c r="B46" s="4">
        <v>1145</v>
      </c>
      <c r="C46" s="73"/>
      <c r="D46" s="73"/>
      <c r="E46" s="18"/>
    </row>
    <row r="47" spans="1:5" ht="12.75">
      <c r="A47" s="3" t="s">
        <v>27</v>
      </c>
      <c r="B47" s="4">
        <v>1155</v>
      </c>
      <c r="C47" s="73">
        <v>14</v>
      </c>
      <c r="D47" s="73"/>
      <c r="E47" s="18"/>
    </row>
    <row r="48" spans="1:5" ht="12.75">
      <c r="A48" s="3" t="s">
        <v>28</v>
      </c>
      <c r="B48" s="4">
        <v>1160</v>
      </c>
      <c r="C48" s="20"/>
      <c r="D48" s="20"/>
      <c r="E48" s="18"/>
    </row>
    <row r="49" spans="1:5" ht="12.75">
      <c r="A49" s="3" t="s">
        <v>29</v>
      </c>
      <c r="B49" s="4">
        <v>1165</v>
      </c>
      <c r="C49" s="73">
        <v>26</v>
      </c>
      <c r="D49" s="73">
        <v>49</v>
      </c>
      <c r="E49" s="18"/>
    </row>
    <row r="50" spans="1:5" ht="12.75">
      <c r="A50" s="3" t="s">
        <v>30</v>
      </c>
      <c r="B50" s="4">
        <v>1170</v>
      </c>
      <c r="C50" s="73"/>
      <c r="D50" s="73"/>
      <c r="E50" s="18"/>
    </row>
    <row r="51" spans="1:5" ht="12.75">
      <c r="A51" s="3" t="s">
        <v>31</v>
      </c>
      <c r="B51" s="4">
        <v>1190</v>
      </c>
      <c r="C51" s="78">
        <v>374</v>
      </c>
      <c r="D51" s="78">
        <v>465</v>
      </c>
      <c r="E51" s="18"/>
    </row>
    <row r="52" spans="1:5" ht="12.75">
      <c r="A52" s="7" t="s">
        <v>32</v>
      </c>
      <c r="B52" s="9">
        <v>1195</v>
      </c>
      <c r="C52" s="80">
        <f>C39+C40+C41+C42+C43+C44+C46+C47+C49+C50+C51</f>
        <v>3402</v>
      </c>
      <c r="D52" s="80">
        <f>D39+D40+D41+D42+D43+D44+D46+D47+D49+D50+D51</f>
        <v>2964</v>
      </c>
      <c r="E52" s="18"/>
    </row>
    <row r="53" spans="1:5" ht="25.5">
      <c r="A53" s="9" t="s">
        <v>33</v>
      </c>
      <c r="B53" s="9">
        <v>1200</v>
      </c>
      <c r="C53" s="41"/>
      <c r="D53" s="41"/>
      <c r="E53" s="18"/>
    </row>
    <row r="54" spans="1:5" ht="15.75">
      <c r="A54" s="11" t="s">
        <v>34</v>
      </c>
      <c r="B54" s="12">
        <v>1300</v>
      </c>
      <c r="C54" s="69">
        <f>C37+C52+C53</f>
        <v>7544</v>
      </c>
      <c r="D54" s="69">
        <f>D37+D52+D53</f>
        <v>6730</v>
      </c>
      <c r="E54" s="18"/>
    </row>
    <row r="55" spans="1:5" ht="12.75" customHeight="1">
      <c r="A55" s="181" t="s">
        <v>35</v>
      </c>
      <c r="B55" s="10" t="s">
        <v>36</v>
      </c>
      <c r="C55" s="189" t="s">
        <v>134</v>
      </c>
      <c r="D55" s="189" t="s">
        <v>135</v>
      </c>
      <c r="E55" s="18"/>
    </row>
    <row r="56" spans="1:5" ht="12.75">
      <c r="A56" s="181"/>
      <c r="B56" s="10" t="s">
        <v>37</v>
      </c>
      <c r="C56" s="189"/>
      <c r="D56" s="189"/>
      <c r="E56" s="18"/>
    </row>
    <row r="57" spans="1:5" ht="12.75">
      <c r="A57" s="13">
        <v>1</v>
      </c>
      <c r="B57" s="13">
        <v>2</v>
      </c>
      <c r="C57" s="133">
        <v>3</v>
      </c>
      <c r="D57" s="133">
        <v>4</v>
      </c>
      <c r="E57" s="18"/>
    </row>
    <row r="58" spans="1:10" ht="12.75">
      <c r="A58" s="28" t="s">
        <v>38</v>
      </c>
      <c r="B58" s="29"/>
      <c r="C58" s="134"/>
      <c r="D58" s="95"/>
      <c r="E58" s="18"/>
      <c r="F58" s="145"/>
      <c r="G58" s="145"/>
      <c r="H58" s="145"/>
      <c r="I58" s="145"/>
      <c r="J58" s="145"/>
    </row>
    <row r="59" spans="1:10" ht="12.75">
      <c r="A59" s="14" t="s">
        <v>39</v>
      </c>
      <c r="B59" s="6">
        <v>1400</v>
      </c>
      <c r="C59" s="72">
        <v>9434</v>
      </c>
      <c r="D59" s="72">
        <v>9434</v>
      </c>
      <c r="E59" s="18"/>
      <c r="F59" s="145"/>
      <c r="G59" s="145"/>
      <c r="H59" s="145"/>
      <c r="I59" s="145"/>
      <c r="J59" s="145"/>
    </row>
    <row r="60" spans="1:10" ht="12.75">
      <c r="A60" s="3" t="s">
        <v>40</v>
      </c>
      <c r="B60" s="4">
        <v>1405</v>
      </c>
      <c r="C60" s="73"/>
      <c r="D60" s="73"/>
      <c r="E60" s="18"/>
      <c r="F60" s="145"/>
      <c r="G60" s="145"/>
      <c r="H60" s="145"/>
      <c r="I60" s="145"/>
      <c r="J60" s="145"/>
    </row>
    <row r="61" spans="1:10" ht="12.75">
      <c r="A61" s="3" t="s">
        <v>41</v>
      </c>
      <c r="B61" s="4">
        <v>1410</v>
      </c>
      <c r="C61" s="73">
        <v>135</v>
      </c>
      <c r="D61" s="73">
        <v>135</v>
      </c>
      <c r="E61" s="18"/>
      <c r="F61" s="145"/>
      <c r="G61" s="145"/>
      <c r="H61" s="145"/>
      <c r="I61" s="145"/>
      <c r="J61" s="145"/>
    </row>
    <row r="62" spans="1:10" ht="12.75">
      <c r="A62" s="3" t="s">
        <v>42</v>
      </c>
      <c r="B62" s="4">
        <v>1415</v>
      </c>
      <c r="C62" s="73"/>
      <c r="D62" s="73"/>
      <c r="E62" s="18"/>
      <c r="F62" s="145"/>
      <c r="G62" s="145"/>
      <c r="H62" s="145"/>
      <c r="I62" s="145"/>
      <c r="J62" s="145"/>
    </row>
    <row r="63" spans="1:10" ht="13.5" customHeight="1">
      <c r="A63" s="3" t="s">
        <v>138</v>
      </c>
      <c r="B63" s="4">
        <v>1420</v>
      </c>
      <c r="C63" s="135">
        <v>-9249</v>
      </c>
      <c r="D63" s="135">
        <v>-10838</v>
      </c>
      <c r="E63" s="18"/>
      <c r="F63" s="145"/>
      <c r="G63" s="164"/>
      <c r="H63" s="145"/>
      <c r="I63" s="145"/>
      <c r="J63" s="145"/>
    </row>
    <row r="64" spans="1:10" ht="12.75">
      <c r="A64" s="3" t="s">
        <v>43</v>
      </c>
      <c r="B64" s="4">
        <v>1425</v>
      </c>
      <c r="E64" s="18"/>
      <c r="F64" s="145"/>
      <c r="G64" s="2"/>
      <c r="H64" s="145"/>
      <c r="I64" s="145"/>
      <c r="J64" s="145"/>
    </row>
    <row r="65" spans="1:10" ht="12.75">
      <c r="A65" s="3" t="s">
        <v>44</v>
      </c>
      <c r="B65" s="4">
        <v>1430</v>
      </c>
      <c r="C65" s="82" t="s">
        <v>139</v>
      </c>
      <c r="D65" s="82" t="s">
        <v>139</v>
      </c>
      <c r="E65" s="18"/>
      <c r="F65" s="145"/>
      <c r="G65" s="145"/>
      <c r="H65" s="145"/>
      <c r="I65" s="145"/>
      <c r="J65" s="145"/>
    </row>
    <row r="66" spans="1:10" ht="12.75">
      <c r="A66" s="39" t="s">
        <v>18</v>
      </c>
      <c r="B66" s="8">
        <v>1495</v>
      </c>
      <c r="C66" s="84">
        <f>SUM(C59:C65)</f>
        <v>320</v>
      </c>
      <c r="D66" s="84">
        <f>SUM(D59:D65)</f>
        <v>-1269</v>
      </c>
      <c r="E66" s="18"/>
      <c r="F66" s="145"/>
      <c r="G66" s="145"/>
      <c r="H66" s="145"/>
      <c r="I66" s="145"/>
      <c r="J66" s="145"/>
    </row>
    <row r="67" spans="1:10" ht="25.5">
      <c r="A67" s="28" t="s">
        <v>45</v>
      </c>
      <c r="B67" s="29"/>
      <c r="C67" s="76"/>
      <c r="D67" s="76"/>
      <c r="E67" s="18"/>
      <c r="F67" s="145"/>
      <c r="G67" s="145"/>
      <c r="H67" s="145"/>
      <c r="I67" s="145"/>
      <c r="J67" s="145"/>
    </row>
    <row r="68" spans="1:10" ht="12.75">
      <c r="A68" s="14" t="s">
        <v>46</v>
      </c>
      <c r="B68" s="6">
        <v>1500</v>
      </c>
      <c r="C68" s="85"/>
      <c r="D68" s="85"/>
      <c r="E68" s="18"/>
      <c r="F68" s="145"/>
      <c r="G68" s="145"/>
      <c r="H68" s="145"/>
      <c r="I68" s="145"/>
      <c r="J68" s="145"/>
    </row>
    <row r="69" spans="1:5" ht="12.75">
      <c r="A69" s="3" t="s">
        <v>47</v>
      </c>
      <c r="B69" s="4">
        <v>1510</v>
      </c>
      <c r="C69" s="86"/>
      <c r="D69" s="86"/>
      <c r="E69" s="18"/>
    </row>
    <row r="70" spans="1:5" ht="12.75">
      <c r="A70" s="3" t="s">
        <v>48</v>
      </c>
      <c r="B70" s="4">
        <v>1515</v>
      </c>
      <c r="C70" s="73"/>
      <c r="D70" s="73"/>
      <c r="E70" s="18"/>
    </row>
    <row r="71" spans="1:5" ht="12.75">
      <c r="A71" s="3" t="s">
        <v>49</v>
      </c>
      <c r="B71" s="4">
        <v>1520</v>
      </c>
      <c r="C71" s="73"/>
      <c r="D71" s="73"/>
      <c r="E71" s="18"/>
    </row>
    <row r="72" spans="1:5" ht="12.75">
      <c r="A72" s="3" t="s">
        <v>50</v>
      </c>
      <c r="B72" s="4">
        <v>1525</v>
      </c>
      <c r="C72" s="73"/>
      <c r="D72" s="73"/>
      <c r="E72" s="18"/>
    </row>
    <row r="73" spans="1:5" ht="12.75">
      <c r="A73" s="39" t="s">
        <v>32</v>
      </c>
      <c r="B73" s="8">
        <v>1595</v>
      </c>
      <c r="C73" s="84">
        <f>SUM(C68:C72)</f>
        <v>0</v>
      </c>
      <c r="D73" s="84">
        <f>SUM(D68:D72)</f>
        <v>0</v>
      </c>
      <c r="E73" s="18"/>
    </row>
    <row r="74" spans="1:5" ht="25.5">
      <c r="A74" s="28" t="s">
        <v>51</v>
      </c>
      <c r="B74" s="29"/>
      <c r="C74" s="76"/>
      <c r="D74" s="76"/>
      <c r="E74" s="18"/>
    </row>
    <row r="75" spans="1:5" ht="12.75">
      <c r="A75" s="14" t="s">
        <v>52</v>
      </c>
      <c r="B75" s="6">
        <v>1600</v>
      </c>
      <c r="C75" s="85"/>
      <c r="D75" s="85"/>
      <c r="E75" s="18"/>
    </row>
    <row r="76" spans="1:5" ht="12.75">
      <c r="A76" s="34" t="s">
        <v>53</v>
      </c>
      <c r="B76" s="40"/>
      <c r="C76" s="86"/>
      <c r="D76" s="86"/>
      <c r="E76" s="18"/>
    </row>
    <row r="77" spans="1:5" ht="12.75">
      <c r="A77" s="3" t="s">
        <v>54</v>
      </c>
      <c r="B77" s="4">
        <v>1610</v>
      </c>
      <c r="C77" s="86"/>
      <c r="D77" s="86"/>
      <c r="E77" s="18"/>
    </row>
    <row r="78" spans="1:5" ht="12.75">
      <c r="A78" s="3" t="s">
        <v>55</v>
      </c>
      <c r="B78" s="4">
        <v>1615</v>
      </c>
      <c r="C78" s="73">
        <v>722</v>
      </c>
      <c r="D78" s="73">
        <v>708</v>
      </c>
      <c r="E78" s="18"/>
    </row>
    <row r="79" spans="1:5" ht="12.75">
      <c r="A79" s="3" t="s">
        <v>56</v>
      </c>
      <c r="B79" s="4">
        <v>1620</v>
      </c>
      <c r="C79" s="73">
        <v>2748</v>
      </c>
      <c r="D79" s="73">
        <v>2926</v>
      </c>
      <c r="E79" s="18"/>
    </row>
    <row r="80" spans="1:5" ht="12.75">
      <c r="A80" s="3" t="s">
        <v>26</v>
      </c>
      <c r="B80" s="4">
        <v>1621</v>
      </c>
      <c r="C80" s="73"/>
      <c r="D80" s="73"/>
      <c r="E80" s="18"/>
    </row>
    <row r="81" spans="1:5" ht="12.75">
      <c r="A81" s="3" t="s">
        <v>57</v>
      </c>
      <c r="B81" s="4">
        <v>1625</v>
      </c>
      <c r="C81" s="73">
        <v>1283</v>
      </c>
      <c r="D81" s="73">
        <v>1561</v>
      </c>
      <c r="E81" s="18"/>
    </row>
    <row r="82" spans="1:5" ht="12.75">
      <c r="A82" s="3" t="s">
        <v>58</v>
      </c>
      <c r="B82" s="4">
        <v>1630</v>
      </c>
      <c r="C82" s="73">
        <v>1244</v>
      </c>
      <c r="D82" s="73">
        <v>2060</v>
      </c>
      <c r="E82" s="18"/>
    </row>
    <row r="83" spans="1:5" ht="25.5">
      <c r="A83" s="3" t="s">
        <v>59</v>
      </c>
      <c r="B83" s="4">
        <v>1635</v>
      </c>
      <c r="C83" s="73">
        <v>281</v>
      </c>
      <c r="D83" s="73">
        <v>287</v>
      </c>
      <c r="E83" s="18"/>
    </row>
    <row r="84" spans="1:5" ht="12.75">
      <c r="A84" s="3" t="s">
        <v>61</v>
      </c>
      <c r="B84" s="4">
        <v>1660</v>
      </c>
      <c r="C84" s="73"/>
      <c r="D84" s="73"/>
      <c r="E84" s="18"/>
    </row>
    <row r="85" spans="1:5" ht="12.75">
      <c r="A85" s="3" t="s">
        <v>62</v>
      </c>
      <c r="B85" s="4">
        <v>1665</v>
      </c>
      <c r="C85" s="73"/>
      <c r="D85" s="73"/>
      <c r="E85" s="18"/>
    </row>
    <row r="86" spans="1:7" ht="12.75">
      <c r="A86" s="3" t="s">
        <v>63</v>
      </c>
      <c r="B86" s="4">
        <v>1690</v>
      </c>
      <c r="C86" s="73">
        <v>946</v>
      </c>
      <c r="D86" s="73">
        <v>457</v>
      </c>
      <c r="E86" s="18"/>
      <c r="F86" s="1"/>
      <c r="G86" s="1"/>
    </row>
    <row r="87" spans="1:8" ht="12.75">
      <c r="A87" s="7" t="s">
        <v>64</v>
      </c>
      <c r="B87" s="9">
        <v>1695</v>
      </c>
      <c r="C87" s="79">
        <f>C75+C77+C78+C79+C81+C82+C84+C83+C85+C86</f>
        <v>7224</v>
      </c>
      <c r="D87" s="80">
        <f>D75+D77+D78+D79+D81+D82+D83+D84+D85+D86</f>
        <v>7999</v>
      </c>
      <c r="E87" s="92"/>
      <c r="F87" s="92"/>
      <c r="G87" s="92"/>
      <c r="H87" s="92"/>
    </row>
    <row r="88" spans="1:5" ht="51">
      <c r="A88" s="43" t="s">
        <v>65</v>
      </c>
      <c r="B88" s="43">
        <v>1700</v>
      </c>
      <c r="C88" s="96"/>
      <c r="D88" s="96"/>
      <c r="E88" s="18"/>
    </row>
    <row r="89" spans="1:5" ht="15.75">
      <c r="A89" s="11" t="s">
        <v>66</v>
      </c>
      <c r="B89" s="12">
        <v>1900</v>
      </c>
      <c r="C89" s="69">
        <f>C66+C73+C87+C88</f>
        <v>7544</v>
      </c>
      <c r="D89" s="69">
        <f>D66+D73+D87+D88</f>
        <v>6730</v>
      </c>
      <c r="E89" s="18"/>
    </row>
    <row r="90" spans="1:5" ht="14.25">
      <c r="A90" s="44" t="s">
        <v>140</v>
      </c>
      <c r="B90" s="18"/>
      <c r="C90" s="18"/>
      <c r="D90" s="18"/>
      <c r="E90" s="18"/>
    </row>
    <row r="91" spans="1:5" ht="12.75">
      <c r="A91" s="18"/>
      <c r="B91" s="18"/>
      <c r="C91" s="18"/>
      <c r="D91" s="18"/>
      <c r="E91" s="18"/>
    </row>
    <row r="92" spans="1:5" ht="15.75">
      <c r="A92" s="182" t="s">
        <v>141</v>
      </c>
      <c r="B92" s="182"/>
      <c r="C92" s="182"/>
      <c r="D92" s="182"/>
      <c r="E92" s="18"/>
    </row>
    <row r="93" spans="1:5" ht="12.75">
      <c r="A93" s="27" t="s">
        <v>233</v>
      </c>
      <c r="B93" s="18"/>
      <c r="C93" s="18"/>
      <c r="D93" s="18"/>
      <c r="E93" s="18"/>
    </row>
    <row r="94" spans="1:5" ht="12.75">
      <c r="A94" s="18"/>
      <c r="B94" s="18"/>
      <c r="C94" s="18"/>
      <c r="D94" s="18"/>
      <c r="E94" s="18"/>
    </row>
    <row r="95" spans="1:5" ht="26.25">
      <c r="A95" s="26" t="s">
        <v>142</v>
      </c>
      <c r="B95" s="3" t="s">
        <v>133</v>
      </c>
      <c r="C95" s="4">
        <v>1801003</v>
      </c>
      <c r="D95" s="18"/>
      <c r="E95" s="18"/>
    </row>
    <row r="96" spans="1:5" ht="12.75">
      <c r="A96" s="18"/>
      <c r="B96" s="18"/>
      <c r="C96" s="18"/>
      <c r="D96" s="18"/>
      <c r="E96" s="18"/>
    </row>
    <row r="97" spans="1:5" ht="15.75">
      <c r="A97" s="177" t="s">
        <v>143</v>
      </c>
      <c r="B97" s="177"/>
      <c r="C97" s="177"/>
      <c r="D97" s="177"/>
      <c r="E97" s="18"/>
    </row>
    <row r="98" spans="1:5" ht="12.75">
      <c r="A98" s="18"/>
      <c r="B98" s="18"/>
      <c r="C98" s="18"/>
      <c r="D98" s="18"/>
      <c r="E98" s="18"/>
    </row>
    <row r="99" spans="1:5" ht="38.25">
      <c r="A99" s="10" t="s">
        <v>67</v>
      </c>
      <c r="B99" s="10" t="s">
        <v>2</v>
      </c>
      <c r="C99" s="10" t="s">
        <v>144</v>
      </c>
      <c r="D99" s="10" t="s">
        <v>145</v>
      </c>
      <c r="E99" s="18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8"/>
    </row>
    <row r="101" spans="1:5" ht="25.5">
      <c r="A101" s="3" t="s">
        <v>68</v>
      </c>
      <c r="B101" s="4">
        <v>2000</v>
      </c>
      <c r="C101" s="81">
        <v>1091</v>
      </c>
      <c r="D101" s="81">
        <v>3835</v>
      </c>
      <c r="E101" s="18"/>
    </row>
    <row r="102" spans="1:5" ht="25.5">
      <c r="A102" s="3" t="s">
        <v>69</v>
      </c>
      <c r="B102" s="4">
        <v>2050</v>
      </c>
      <c r="C102" s="81">
        <v>1770</v>
      </c>
      <c r="D102" s="81">
        <v>3712</v>
      </c>
      <c r="E102" s="18"/>
    </row>
    <row r="103" spans="1:7" ht="15.75">
      <c r="A103" s="17" t="s">
        <v>70</v>
      </c>
      <c r="B103" s="38"/>
      <c r="C103" s="91">
        <f>C101-C102</f>
        <v>-679</v>
      </c>
      <c r="D103" s="91">
        <f>D101-D102</f>
        <v>123</v>
      </c>
      <c r="E103" s="18"/>
      <c r="F103" s="46"/>
      <c r="G103" s="1"/>
    </row>
    <row r="104" spans="1:5" ht="12.75">
      <c r="A104" s="3" t="s">
        <v>71</v>
      </c>
      <c r="B104" s="4">
        <v>2090</v>
      </c>
      <c r="C104" s="81"/>
      <c r="D104" s="81">
        <v>123</v>
      </c>
      <c r="E104" s="47"/>
    </row>
    <row r="105" spans="1:7" ht="12.75">
      <c r="A105" s="3" t="s">
        <v>72</v>
      </c>
      <c r="B105" s="4">
        <v>2095</v>
      </c>
      <c r="C105" s="81">
        <v>-679</v>
      </c>
      <c r="D105" s="81"/>
      <c r="E105" s="48"/>
      <c r="F105" s="49"/>
      <c r="G105" s="92"/>
    </row>
    <row r="106" spans="1:6" ht="12.75">
      <c r="A106" s="3" t="s">
        <v>73</v>
      </c>
      <c r="B106" s="4">
        <v>2120</v>
      </c>
      <c r="C106" s="81"/>
      <c r="D106" s="81"/>
      <c r="E106" s="50"/>
      <c r="F106" s="49"/>
    </row>
    <row r="107" spans="1:7" ht="12.75">
      <c r="A107" s="3" t="s">
        <v>74</v>
      </c>
      <c r="B107" s="4">
        <v>2130</v>
      </c>
      <c r="C107" s="81">
        <v>788</v>
      </c>
      <c r="D107" s="81">
        <v>1767</v>
      </c>
      <c r="E107" s="50"/>
      <c r="F107" s="49"/>
      <c r="G107" s="1"/>
    </row>
    <row r="108" spans="1:5" ht="12.75">
      <c r="A108" s="3" t="s">
        <v>75</v>
      </c>
      <c r="B108" s="4">
        <v>2150</v>
      </c>
      <c r="C108" s="81"/>
      <c r="D108" s="81"/>
      <c r="E108" s="50"/>
    </row>
    <row r="109" spans="1:5" ht="12.75">
      <c r="A109" s="3" t="s">
        <v>76</v>
      </c>
      <c r="B109" s="4">
        <v>2180</v>
      </c>
      <c r="C109" s="81">
        <v>122</v>
      </c>
      <c r="D109" s="81">
        <v>223</v>
      </c>
      <c r="E109" s="47"/>
    </row>
    <row r="110" spans="1:5" ht="26.25">
      <c r="A110" s="17" t="s">
        <v>77</v>
      </c>
      <c r="B110" s="38"/>
      <c r="C110" s="91">
        <f>C103+C106-C107-C108-C109</f>
        <v>-1589</v>
      </c>
      <c r="D110" s="91">
        <f>D103+D106-D107-D108-D109</f>
        <v>-1867</v>
      </c>
      <c r="E110" s="18"/>
    </row>
    <row r="111" spans="1:5" ht="12.75">
      <c r="A111" s="3" t="s">
        <v>71</v>
      </c>
      <c r="B111" s="4">
        <v>2190</v>
      </c>
      <c r="C111" s="81"/>
      <c r="D111" s="81"/>
      <c r="E111" s="18"/>
    </row>
    <row r="112" spans="1:5" ht="12.75">
      <c r="A112" s="3" t="s">
        <v>72</v>
      </c>
      <c r="B112" s="4">
        <v>2195</v>
      </c>
      <c r="C112" s="81">
        <v>-1589</v>
      </c>
      <c r="D112" s="81">
        <v>-1867</v>
      </c>
      <c r="E112" s="18"/>
    </row>
    <row r="113" spans="1:5" ht="12.75">
      <c r="A113" s="3" t="s">
        <v>78</v>
      </c>
      <c r="B113" s="4">
        <v>2200</v>
      </c>
      <c r="C113" s="81"/>
      <c r="D113" s="81"/>
      <c r="E113" s="18"/>
    </row>
    <row r="114" spans="1:5" ht="12.75">
      <c r="A114" s="3" t="s">
        <v>79</v>
      </c>
      <c r="B114" s="4">
        <v>2220</v>
      </c>
      <c r="C114" s="81"/>
      <c r="D114" s="81"/>
      <c r="E114" s="18"/>
    </row>
    <row r="115" spans="1:5" ht="12.75">
      <c r="A115" s="3" t="s">
        <v>80</v>
      </c>
      <c r="B115" s="4">
        <v>2240</v>
      </c>
      <c r="C115" s="81"/>
      <c r="D115" s="81"/>
      <c r="E115" s="18"/>
    </row>
    <row r="116" spans="1:5" ht="12.75">
      <c r="A116" s="3" t="s">
        <v>81</v>
      </c>
      <c r="B116" s="4">
        <v>2250</v>
      </c>
      <c r="C116" s="81"/>
      <c r="D116" s="81"/>
      <c r="E116" s="18"/>
    </row>
    <row r="117" spans="1:5" ht="12.75">
      <c r="A117" s="3" t="s">
        <v>82</v>
      </c>
      <c r="B117" s="4">
        <v>2255</v>
      </c>
      <c r="C117" s="81"/>
      <c r="D117" s="81"/>
      <c r="E117" s="18"/>
    </row>
    <row r="118" spans="1:5" ht="12.75">
      <c r="A118" s="3" t="s">
        <v>83</v>
      </c>
      <c r="B118" s="4">
        <v>2270</v>
      </c>
      <c r="C118" s="81"/>
      <c r="D118" s="81"/>
      <c r="E118" s="18"/>
    </row>
    <row r="119" spans="1:5" ht="26.25">
      <c r="A119" s="17" t="s">
        <v>84</v>
      </c>
      <c r="B119" s="38"/>
      <c r="C119" s="91">
        <f>C110+C113+C114+C115-C116-C117-C118</f>
        <v>-1589</v>
      </c>
      <c r="D119" s="91">
        <f>D110+D113+D114+D115-D116-D117-D118</f>
        <v>-1867</v>
      </c>
      <c r="E119" s="18"/>
    </row>
    <row r="120" spans="1:5" ht="12.75">
      <c r="A120" s="3" t="s">
        <v>71</v>
      </c>
      <c r="B120" s="4">
        <v>2290</v>
      </c>
      <c r="C120" s="81"/>
      <c r="D120" s="81"/>
      <c r="E120" s="18"/>
    </row>
    <row r="121" spans="1:5" ht="12.75">
      <c r="A121" s="3" t="s">
        <v>72</v>
      </c>
      <c r="B121" s="4">
        <v>2295</v>
      </c>
      <c r="C121" s="81">
        <v>-1589</v>
      </c>
      <c r="D121" s="81">
        <v>-1867</v>
      </c>
      <c r="E121" s="18"/>
    </row>
    <row r="122" spans="1:5" ht="12.75">
      <c r="A122" s="3" t="s">
        <v>85</v>
      </c>
      <c r="B122" s="4">
        <v>2300</v>
      </c>
      <c r="C122" s="81"/>
      <c r="D122" s="81"/>
      <c r="E122" s="18"/>
    </row>
    <row r="123" spans="1:5" ht="25.5">
      <c r="A123" s="3" t="s">
        <v>86</v>
      </c>
      <c r="B123" s="4">
        <v>2305</v>
      </c>
      <c r="C123" s="81"/>
      <c r="D123" s="81"/>
      <c r="E123" s="18"/>
    </row>
    <row r="124" spans="1:5" ht="15.75">
      <c r="A124" s="17" t="s">
        <v>87</v>
      </c>
      <c r="B124" s="38"/>
      <c r="C124" s="91">
        <f>C119-C122</f>
        <v>-1589</v>
      </c>
      <c r="D124" s="91">
        <f>D119-D122</f>
        <v>-1867</v>
      </c>
      <c r="E124" s="18"/>
    </row>
    <row r="125" spans="1:5" ht="12.75">
      <c r="A125" s="3" t="s">
        <v>71</v>
      </c>
      <c r="B125" s="4">
        <v>2350</v>
      </c>
      <c r="C125" s="81"/>
      <c r="D125" s="81"/>
      <c r="E125" s="18"/>
    </row>
    <row r="126" spans="1:5" ht="12.75">
      <c r="A126" s="3" t="s">
        <v>72</v>
      </c>
      <c r="B126" s="4">
        <v>2355</v>
      </c>
      <c r="C126" s="81">
        <v>-1589</v>
      </c>
      <c r="D126" s="81">
        <v>-1867</v>
      </c>
      <c r="E126" s="18"/>
    </row>
    <row r="127" spans="1:5" ht="12.75">
      <c r="A127" s="18"/>
      <c r="B127" s="18"/>
      <c r="C127" s="104"/>
      <c r="D127" s="104"/>
      <c r="E127" s="18"/>
    </row>
    <row r="128" spans="1:5" ht="15.75">
      <c r="A128" s="51" t="s">
        <v>88</v>
      </c>
      <c r="B128" s="51"/>
      <c r="C128" s="136"/>
      <c r="D128" s="136"/>
      <c r="E128" s="18"/>
    </row>
    <row r="129" spans="1:5" ht="12.75">
      <c r="A129" s="18"/>
      <c r="B129" s="18"/>
      <c r="C129" s="18"/>
      <c r="D129" s="18"/>
      <c r="E129" s="18"/>
    </row>
    <row r="130" spans="1:5" ht="38.25">
      <c r="A130" s="10" t="s">
        <v>67</v>
      </c>
      <c r="B130" s="10" t="s">
        <v>2</v>
      </c>
      <c r="C130" s="10" t="s">
        <v>144</v>
      </c>
      <c r="D130" s="10" t="s">
        <v>145</v>
      </c>
      <c r="E130" s="18"/>
    </row>
    <row r="131" spans="1:5" ht="12.75">
      <c r="A131" s="10">
        <v>1</v>
      </c>
      <c r="B131" s="10">
        <v>2</v>
      </c>
      <c r="C131" s="10">
        <v>3</v>
      </c>
      <c r="D131" s="10">
        <v>4</v>
      </c>
      <c r="E131" s="18"/>
    </row>
    <row r="132" spans="1:5" ht="12.75">
      <c r="A132" s="3" t="s">
        <v>89</v>
      </c>
      <c r="B132" s="4">
        <v>2400</v>
      </c>
      <c r="C132" s="3"/>
      <c r="D132" s="3"/>
      <c r="E132" s="18"/>
    </row>
    <row r="133" spans="1:5" ht="12.75">
      <c r="A133" s="3" t="s">
        <v>90</v>
      </c>
      <c r="B133" s="4">
        <v>2405</v>
      </c>
      <c r="C133" s="3"/>
      <c r="D133" s="3"/>
      <c r="E133" s="18"/>
    </row>
    <row r="134" spans="1:5" ht="12.75">
      <c r="A134" s="3" t="s">
        <v>91</v>
      </c>
      <c r="B134" s="4">
        <v>2410</v>
      </c>
      <c r="C134" s="3"/>
      <c r="D134" s="3"/>
      <c r="E134" s="18"/>
    </row>
    <row r="135" spans="1:5" ht="25.5">
      <c r="A135" s="3" t="s">
        <v>92</v>
      </c>
      <c r="B135" s="4">
        <v>2415</v>
      </c>
      <c r="C135" s="3"/>
      <c r="D135" s="3"/>
      <c r="E135" s="18"/>
    </row>
    <row r="136" spans="1:5" ht="12.75">
      <c r="A136" s="3" t="s">
        <v>93</v>
      </c>
      <c r="B136" s="4">
        <v>2445</v>
      </c>
      <c r="C136" s="3"/>
      <c r="D136" s="3"/>
      <c r="E136" s="18"/>
    </row>
    <row r="137" spans="1:5" ht="25.5">
      <c r="A137" s="7" t="s">
        <v>94</v>
      </c>
      <c r="B137" s="9">
        <v>2450</v>
      </c>
      <c r="C137" s="3"/>
      <c r="D137" s="3"/>
      <c r="E137" s="18"/>
    </row>
    <row r="138" spans="1:5" ht="25.5">
      <c r="A138" s="3" t="s">
        <v>95</v>
      </c>
      <c r="B138" s="4">
        <v>2455</v>
      </c>
      <c r="C138" s="3"/>
      <c r="D138" s="3"/>
      <c r="E138" s="18"/>
    </row>
    <row r="139" spans="1:5" ht="25.5">
      <c r="A139" s="7" t="s">
        <v>96</v>
      </c>
      <c r="B139" s="9">
        <v>2460</v>
      </c>
      <c r="C139" s="3"/>
      <c r="D139" s="3"/>
      <c r="E139" s="18"/>
    </row>
    <row r="140" spans="1:5" ht="25.5">
      <c r="A140" s="7" t="s">
        <v>97</v>
      </c>
      <c r="B140" s="9">
        <v>2465</v>
      </c>
      <c r="C140" s="3">
        <f>C124</f>
        <v>-1589</v>
      </c>
      <c r="D140" s="3">
        <f>D124</f>
        <v>-1867</v>
      </c>
      <c r="E140" s="18"/>
    </row>
    <row r="141" spans="1:5" ht="12.75">
      <c r="A141" s="18"/>
      <c r="B141" s="18"/>
      <c r="C141" s="18"/>
      <c r="D141" s="18"/>
      <c r="E141" s="18"/>
    </row>
    <row r="142" spans="1:5" ht="15.75">
      <c r="A142" s="52" t="s">
        <v>98</v>
      </c>
      <c r="B142" s="18"/>
      <c r="C142" s="18"/>
      <c r="D142" s="18"/>
      <c r="E142" s="18"/>
    </row>
    <row r="143" spans="1:5" ht="12.75">
      <c r="A143" s="18"/>
      <c r="B143" s="18"/>
      <c r="C143" s="18"/>
      <c r="D143" s="18"/>
      <c r="E143" s="18"/>
    </row>
    <row r="144" spans="1:5" ht="38.25">
      <c r="A144" s="10" t="s">
        <v>99</v>
      </c>
      <c r="B144" s="10" t="s">
        <v>2</v>
      </c>
      <c r="C144" s="10" t="s">
        <v>144</v>
      </c>
      <c r="D144" s="10" t="s">
        <v>145</v>
      </c>
      <c r="E144" s="18"/>
    </row>
    <row r="145" spans="1:5" ht="12.75">
      <c r="A145" s="10">
        <v>1</v>
      </c>
      <c r="B145" s="10">
        <v>2</v>
      </c>
      <c r="C145" s="10">
        <v>3</v>
      </c>
      <c r="D145" s="10">
        <v>4</v>
      </c>
      <c r="E145" s="18"/>
    </row>
    <row r="146" spans="1:5" ht="12.75">
      <c r="A146" s="3" t="s">
        <v>100</v>
      </c>
      <c r="B146" s="4">
        <v>2500</v>
      </c>
      <c r="C146" s="41">
        <v>488</v>
      </c>
      <c r="D146" s="41">
        <v>1186</v>
      </c>
      <c r="E146" s="18"/>
    </row>
    <row r="147" spans="1:5" ht="12.75">
      <c r="A147" s="3" t="s">
        <v>101</v>
      </c>
      <c r="B147" s="4">
        <v>2505</v>
      </c>
      <c r="C147" s="41">
        <v>1368</v>
      </c>
      <c r="D147" s="41">
        <v>2618</v>
      </c>
      <c r="E147" s="18"/>
    </row>
    <row r="148" spans="1:5" ht="12.75">
      <c r="A148" s="3" t="s">
        <v>102</v>
      </c>
      <c r="B148" s="4">
        <v>2510</v>
      </c>
      <c r="C148" s="41">
        <v>301</v>
      </c>
      <c r="D148" s="41">
        <v>535</v>
      </c>
      <c r="E148" s="18"/>
    </row>
    <row r="149" spans="1:5" ht="12.75">
      <c r="A149" s="3" t="s">
        <v>103</v>
      </c>
      <c r="B149" s="4">
        <v>2515</v>
      </c>
      <c r="C149" s="41">
        <v>376</v>
      </c>
      <c r="D149" s="41">
        <v>377</v>
      </c>
      <c r="E149" s="18"/>
    </row>
    <row r="150" spans="1:5" ht="12.75">
      <c r="A150" s="3" t="s">
        <v>76</v>
      </c>
      <c r="B150" s="4">
        <v>2520</v>
      </c>
      <c r="C150" s="41">
        <v>147</v>
      </c>
      <c r="D150" s="41">
        <v>496</v>
      </c>
      <c r="E150" s="18"/>
    </row>
    <row r="151" spans="1:6" ht="15.75">
      <c r="A151" s="21" t="s">
        <v>104</v>
      </c>
      <c r="B151" s="12">
        <v>2550</v>
      </c>
      <c r="C151" s="69">
        <f>SUM(C146:C150)</f>
        <v>2680</v>
      </c>
      <c r="D151" s="69">
        <f>SUM(D146:D150)</f>
        <v>5212</v>
      </c>
      <c r="E151" s="18"/>
      <c r="F151" s="1"/>
    </row>
    <row r="152" spans="1:5" ht="12.75">
      <c r="A152" s="18"/>
      <c r="B152" s="18"/>
      <c r="C152" s="18"/>
      <c r="D152" s="18"/>
      <c r="E152" s="18"/>
    </row>
    <row r="153" spans="1:5" ht="15.75">
      <c r="A153" s="52" t="s">
        <v>105</v>
      </c>
      <c r="B153" s="18"/>
      <c r="C153" s="18"/>
      <c r="D153" s="18"/>
      <c r="E153" s="18"/>
    </row>
    <row r="154" spans="1:5" ht="12.75">
      <c r="A154" s="18"/>
      <c r="B154" s="18"/>
      <c r="C154" s="18"/>
      <c r="D154" s="18"/>
      <c r="E154" s="18"/>
    </row>
    <row r="155" spans="1:5" ht="38.25">
      <c r="A155" s="10" t="s">
        <v>99</v>
      </c>
      <c r="B155" s="10" t="s">
        <v>2</v>
      </c>
      <c r="C155" s="10" t="s">
        <v>144</v>
      </c>
      <c r="D155" s="10" t="s">
        <v>145</v>
      </c>
      <c r="E155" s="18"/>
    </row>
    <row r="156" spans="1:5" ht="12.75">
      <c r="A156" s="10">
        <v>1</v>
      </c>
      <c r="B156" s="10">
        <v>2</v>
      </c>
      <c r="C156" s="10">
        <v>3</v>
      </c>
      <c r="D156" s="10">
        <v>4</v>
      </c>
      <c r="E156" s="18"/>
    </row>
    <row r="157" spans="1:5" ht="12.75">
      <c r="A157" s="3" t="s">
        <v>106</v>
      </c>
      <c r="B157" s="4">
        <v>2600</v>
      </c>
      <c r="C157" s="3"/>
      <c r="D157" s="3"/>
      <c r="E157" s="18"/>
    </row>
    <row r="158" spans="1:5" ht="25.5">
      <c r="A158" s="3" t="s">
        <v>107</v>
      </c>
      <c r="B158" s="4">
        <v>2605</v>
      </c>
      <c r="C158" s="3"/>
      <c r="D158" s="3"/>
      <c r="E158" s="18"/>
    </row>
    <row r="159" spans="1:5" ht="25.5">
      <c r="A159" s="3" t="s">
        <v>108</v>
      </c>
      <c r="B159" s="4">
        <v>2610</v>
      </c>
      <c r="C159" s="3"/>
      <c r="D159" s="3"/>
      <c r="E159" s="18"/>
    </row>
    <row r="160" spans="1:5" ht="25.5">
      <c r="A160" s="3" t="s">
        <v>109</v>
      </c>
      <c r="B160" s="4">
        <v>2615</v>
      </c>
      <c r="C160" s="3"/>
      <c r="D160" s="3"/>
      <c r="E160" s="18"/>
    </row>
    <row r="161" spans="1:5" ht="12.75">
      <c r="A161" s="3" t="s">
        <v>110</v>
      </c>
      <c r="B161" s="4">
        <v>2650</v>
      </c>
      <c r="C161" s="3"/>
      <c r="D161" s="3"/>
      <c r="E161" s="18"/>
    </row>
  </sheetData>
  <sheetProtection selectLockedCells="1" selectUnlockedCells="1"/>
  <mergeCells count="22">
    <mergeCell ref="A2:B2"/>
    <mergeCell ref="C2:E2"/>
    <mergeCell ref="A3:B3"/>
    <mergeCell ref="C4:E4"/>
    <mergeCell ref="C5:E5"/>
    <mergeCell ref="C6:E6"/>
    <mergeCell ref="C7:E7"/>
    <mergeCell ref="A8:E8"/>
    <mergeCell ref="A9:E9"/>
    <mergeCell ref="A10:E10"/>
    <mergeCell ref="A11:E11"/>
    <mergeCell ref="A12:B12"/>
    <mergeCell ref="C12:E12"/>
    <mergeCell ref="A92:D92"/>
    <mergeCell ref="A97:D97"/>
    <mergeCell ref="A13:B13"/>
    <mergeCell ref="C13:E13"/>
    <mergeCell ref="A15:D15"/>
    <mergeCell ref="A16:C16"/>
    <mergeCell ref="A55:A56"/>
    <mergeCell ref="C55:C56"/>
    <mergeCell ref="D55:D5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6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0.7109375" style="1" customWidth="1"/>
    <col min="2" max="2" width="10.00390625" style="1" customWidth="1"/>
    <col min="3" max="3" width="17.7109375" style="1" customWidth="1"/>
    <col min="4" max="4" width="19.00390625" style="1" customWidth="1"/>
    <col min="5" max="5" width="11.421875" style="1" customWidth="1"/>
    <col min="6" max="6" width="9.57421875" style="0" bestFit="1" customWidth="1"/>
    <col min="7" max="8" width="9.00390625" style="0" customWidth="1"/>
    <col min="9" max="9" width="12.57421875" style="1" customWidth="1"/>
    <col min="10" max="12" width="9.00390625" style="0" customWidth="1"/>
    <col min="13" max="13" width="9.42187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2018</v>
      </c>
      <c r="D3" s="3">
        <v>12</v>
      </c>
      <c r="E3" s="3">
        <v>31</v>
      </c>
    </row>
    <row r="4" spans="1:5" ht="26.25" customHeight="1">
      <c r="A4" s="26" t="s">
        <v>217</v>
      </c>
      <c r="B4" s="3" t="s">
        <v>118</v>
      </c>
      <c r="C4" s="183" t="s">
        <v>218</v>
      </c>
      <c r="D4" s="183"/>
      <c r="E4" s="183"/>
    </row>
    <row r="5" spans="1:5" ht="25.5" customHeight="1">
      <c r="A5" s="3" t="s">
        <v>169</v>
      </c>
      <c r="B5" s="3" t="s">
        <v>120</v>
      </c>
      <c r="C5" s="183" t="s">
        <v>219</v>
      </c>
      <c r="D5" s="183"/>
      <c r="E5" s="183"/>
    </row>
    <row r="6" spans="1:5" ht="12.75" customHeight="1">
      <c r="A6" s="3" t="s">
        <v>182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161</v>
      </c>
      <c r="B7" s="3" t="s">
        <v>124</v>
      </c>
      <c r="C7" s="183" t="s">
        <v>177</v>
      </c>
      <c r="D7" s="183"/>
      <c r="E7" s="183"/>
    </row>
    <row r="8" spans="1:5" ht="12.75" customHeight="1">
      <c r="A8" s="176" t="s">
        <v>230</v>
      </c>
      <c r="B8" s="176"/>
      <c r="C8" s="176"/>
      <c r="D8" s="176"/>
      <c r="E8" s="176"/>
    </row>
    <row r="9" spans="1:5" ht="12.75" customHeight="1">
      <c r="A9" s="176" t="s">
        <v>220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71">
        <v>0</v>
      </c>
      <c r="D22" s="71">
        <v>0</v>
      </c>
      <c r="E22" s="18"/>
    </row>
    <row r="23" spans="1:5" ht="12.75">
      <c r="A23" s="3" t="s">
        <v>5</v>
      </c>
      <c r="B23" s="4">
        <v>1001</v>
      </c>
      <c r="C23" s="41">
        <v>26</v>
      </c>
      <c r="D23" s="41">
        <v>26</v>
      </c>
      <c r="E23" s="18"/>
    </row>
    <row r="24" spans="1:5" ht="12.75">
      <c r="A24" s="3" t="s">
        <v>6</v>
      </c>
      <c r="B24" s="4">
        <v>1002</v>
      </c>
      <c r="C24" s="41">
        <v>26</v>
      </c>
      <c r="D24" s="41">
        <v>26</v>
      </c>
      <c r="E24" s="18"/>
    </row>
    <row r="25" spans="1:5" ht="12.75">
      <c r="A25" s="3" t="s">
        <v>7</v>
      </c>
      <c r="B25" s="4">
        <v>1005</v>
      </c>
      <c r="C25" s="41">
        <v>176</v>
      </c>
      <c r="D25" s="41">
        <v>24</v>
      </c>
      <c r="E25" s="18"/>
    </row>
    <row r="26" spans="1:5" ht="12.75">
      <c r="A26" s="34" t="s">
        <v>8</v>
      </c>
      <c r="B26" s="35">
        <v>1010</v>
      </c>
      <c r="C26" s="74">
        <f>C27-C28</f>
        <v>17288</v>
      </c>
      <c r="D26" s="74">
        <f>D27-D28</f>
        <v>16305</v>
      </c>
      <c r="E26" s="18"/>
    </row>
    <row r="27" spans="1:5" ht="12.75">
      <c r="A27" s="3" t="s">
        <v>5</v>
      </c>
      <c r="B27" s="4">
        <v>1011</v>
      </c>
      <c r="C27" s="41">
        <v>27276</v>
      </c>
      <c r="D27" s="41">
        <v>27103</v>
      </c>
      <c r="E27" s="18"/>
    </row>
    <row r="28" spans="1:5" ht="12.75">
      <c r="A28" s="3" t="s">
        <v>9</v>
      </c>
      <c r="B28" s="4">
        <v>1012</v>
      </c>
      <c r="C28" s="41">
        <v>9988</v>
      </c>
      <c r="D28" s="41">
        <v>10798</v>
      </c>
      <c r="E28" s="18"/>
    </row>
    <row r="29" spans="1:5" ht="12.75">
      <c r="A29" s="3" t="s">
        <v>10</v>
      </c>
      <c r="B29" s="4">
        <v>1015</v>
      </c>
      <c r="C29" s="41"/>
      <c r="D29" s="41"/>
      <c r="E29" s="18"/>
    </row>
    <row r="30" spans="1:5" ht="12.75">
      <c r="A30" s="3" t="s">
        <v>11</v>
      </c>
      <c r="B30" s="4">
        <v>1020</v>
      </c>
      <c r="C30" s="41"/>
      <c r="D30" s="41"/>
      <c r="E30" s="18"/>
    </row>
    <row r="31" spans="1:5" ht="12.75">
      <c r="A31" s="34" t="s">
        <v>12</v>
      </c>
      <c r="B31" s="38"/>
      <c r="C31" s="41"/>
      <c r="D31" s="41"/>
      <c r="E31" s="18"/>
    </row>
    <row r="32" spans="1:5" ht="25.5">
      <c r="A32" s="3" t="s">
        <v>13</v>
      </c>
      <c r="B32" s="4">
        <v>1030</v>
      </c>
      <c r="C32" s="41"/>
      <c r="D32" s="41"/>
      <c r="E32" s="18"/>
    </row>
    <row r="33" spans="1:5" ht="12.75">
      <c r="A33" s="3" t="s">
        <v>14</v>
      </c>
      <c r="B33" s="4">
        <v>1035</v>
      </c>
      <c r="C33" s="41"/>
      <c r="D33" s="41"/>
      <c r="E33" s="18"/>
    </row>
    <row r="34" spans="1:5" ht="12.75">
      <c r="A34" s="3" t="s">
        <v>15</v>
      </c>
      <c r="B34" s="4">
        <v>1040</v>
      </c>
      <c r="C34" s="41"/>
      <c r="D34" s="41"/>
      <c r="E34" s="18"/>
    </row>
    <row r="35" spans="1:5" ht="12.75">
      <c r="A35" s="3" t="s">
        <v>16</v>
      </c>
      <c r="B35" s="4">
        <v>1045</v>
      </c>
      <c r="C35" s="41"/>
      <c r="D35" s="41"/>
      <c r="E35" s="18"/>
    </row>
    <row r="36" spans="1:5" ht="12.75">
      <c r="A36" s="3" t="s">
        <v>17</v>
      </c>
      <c r="B36" s="4">
        <v>1090</v>
      </c>
      <c r="C36" s="41"/>
      <c r="D36" s="41"/>
      <c r="E36" s="18"/>
    </row>
    <row r="37" spans="1:5" ht="12.75">
      <c r="A37" s="39" t="s">
        <v>18</v>
      </c>
      <c r="B37" s="8">
        <v>1095</v>
      </c>
      <c r="C37" s="84">
        <f>C22+C25+C26</f>
        <v>17464</v>
      </c>
      <c r="D37" s="84">
        <f>D22+D25+D26</f>
        <v>16329</v>
      </c>
      <c r="E37" s="18"/>
    </row>
    <row r="38" spans="1:5" ht="12.75">
      <c r="A38" s="28" t="s">
        <v>19</v>
      </c>
      <c r="B38" s="29"/>
      <c r="C38" s="95"/>
      <c r="D38" s="95"/>
      <c r="E38" s="18"/>
    </row>
    <row r="39" spans="1:5" ht="12.75">
      <c r="A39" s="14" t="s">
        <v>20</v>
      </c>
      <c r="B39" s="6">
        <v>1100</v>
      </c>
      <c r="C39" s="71">
        <v>703</v>
      </c>
      <c r="D39" s="71">
        <v>462</v>
      </c>
      <c r="E39" s="18"/>
    </row>
    <row r="40" spans="1:5" ht="12.75">
      <c r="A40" s="3" t="s">
        <v>21</v>
      </c>
      <c r="B40" s="4">
        <v>1110</v>
      </c>
      <c r="C40" s="41">
        <v>0</v>
      </c>
      <c r="D40" s="41">
        <v>0</v>
      </c>
      <c r="E40" s="18"/>
    </row>
    <row r="41" spans="1:5" ht="25.5">
      <c r="A41" s="3" t="s">
        <v>22</v>
      </c>
      <c r="B41" s="4">
        <v>1125</v>
      </c>
      <c r="C41" s="41">
        <v>13256</v>
      </c>
      <c r="D41" s="41">
        <v>9125</v>
      </c>
      <c r="E41" s="18"/>
    </row>
    <row r="42" spans="1:5" ht="25.5">
      <c r="A42" s="34" t="s">
        <v>23</v>
      </c>
      <c r="B42" s="40"/>
      <c r="C42" s="41"/>
      <c r="D42" s="41"/>
      <c r="E42" s="18"/>
    </row>
    <row r="43" spans="1:5" ht="12.75">
      <c r="A43" s="3" t="s">
        <v>24</v>
      </c>
      <c r="B43" s="4">
        <v>1130</v>
      </c>
      <c r="C43" s="41"/>
      <c r="D43" s="41"/>
      <c r="E43" s="18"/>
    </row>
    <row r="44" spans="1:5" ht="12.75">
      <c r="A44" s="3" t="s">
        <v>25</v>
      </c>
      <c r="B44" s="4">
        <v>1135</v>
      </c>
      <c r="C44" s="41"/>
      <c r="D44" s="41"/>
      <c r="E44" s="18"/>
    </row>
    <row r="45" spans="1:5" ht="12.75">
      <c r="A45" s="3" t="s">
        <v>26</v>
      </c>
      <c r="B45" s="4">
        <v>1136</v>
      </c>
      <c r="C45" s="41"/>
      <c r="D45" s="41"/>
      <c r="E45" s="18"/>
    </row>
    <row r="46" spans="1:5" ht="21" customHeight="1">
      <c r="A46" s="5" t="s">
        <v>221</v>
      </c>
      <c r="B46" s="4">
        <v>1145</v>
      </c>
      <c r="C46" s="41">
        <v>29</v>
      </c>
      <c r="D46" s="41"/>
      <c r="E46" s="18"/>
    </row>
    <row r="47" spans="1:5" ht="12.75">
      <c r="A47" s="3" t="s">
        <v>27</v>
      </c>
      <c r="B47" s="4">
        <v>1155</v>
      </c>
      <c r="C47" s="41"/>
      <c r="D47" s="41"/>
      <c r="E47" s="18"/>
    </row>
    <row r="48" spans="1:5" ht="12.75">
      <c r="A48" s="3" t="s">
        <v>28</v>
      </c>
      <c r="B48" s="4">
        <v>1160</v>
      </c>
      <c r="C48" s="41"/>
      <c r="D48" s="41"/>
      <c r="E48" s="18"/>
    </row>
    <row r="49" spans="1:5" ht="12.75">
      <c r="A49" s="3" t="s">
        <v>29</v>
      </c>
      <c r="B49" s="4">
        <v>1165</v>
      </c>
      <c r="C49" s="41">
        <v>1238</v>
      </c>
      <c r="D49" s="41">
        <v>3</v>
      </c>
      <c r="E49" s="18"/>
    </row>
    <row r="50" spans="1:5" ht="12.75">
      <c r="A50" s="3" t="s">
        <v>30</v>
      </c>
      <c r="B50" s="4">
        <v>1170</v>
      </c>
      <c r="C50" s="41">
        <v>4</v>
      </c>
      <c r="D50" s="41">
        <v>4</v>
      </c>
      <c r="E50" s="18"/>
    </row>
    <row r="51" spans="1:5" ht="12.75">
      <c r="A51" s="3" t="s">
        <v>31</v>
      </c>
      <c r="B51" s="4">
        <v>1190</v>
      </c>
      <c r="C51" s="41">
        <v>2376</v>
      </c>
      <c r="D51" s="41">
        <v>3377</v>
      </c>
      <c r="E51" s="18"/>
    </row>
    <row r="52" spans="1:5" ht="12.75">
      <c r="A52" s="7" t="s">
        <v>32</v>
      </c>
      <c r="B52" s="9">
        <v>1195</v>
      </c>
      <c r="C52" s="79">
        <f>C39+C40+C41+C43+C44+C46+C47+C48+C49+C50+C51</f>
        <v>17606</v>
      </c>
      <c r="D52" s="79">
        <f>D39+D40+D41+D43+D44+D46+D47+D48+D49+D50+D51</f>
        <v>12971</v>
      </c>
      <c r="E52" s="18"/>
    </row>
    <row r="53" spans="1:5" ht="25.5">
      <c r="A53" s="9" t="s">
        <v>33</v>
      </c>
      <c r="B53" s="9">
        <v>1200</v>
      </c>
      <c r="C53" s="41"/>
      <c r="D53" s="41"/>
      <c r="E53" s="18"/>
    </row>
    <row r="54" spans="1:9" ht="15.75">
      <c r="A54" s="11" t="s">
        <v>34</v>
      </c>
      <c r="B54" s="12">
        <v>1300</v>
      </c>
      <c r="C54" s="69">
        <f>C37+C52+C53</f>
        <v>35070</v>
      </c>
      <c r="D54" s="69">
        <f>D37+D52+D53</f>
        <v>29300</v>
      </c>
      <c r="E54" s="18"/>
      <c r="I54" s="137"/>
    </row>
    <row r="55" spans="1:5" ht="12.75" customHeight="1">
      <c r="A55" s="181" t="s">
        <v>35</v>
      </c>
      <c r="B55" s="10" t="s">
        <v>36</v>
      </c>
      <c r="C55" s="181" t="s">
        <v>134</v>
      </c>
      <c r="D55" s="181" t="s">
        <v>135</v>
      </c>
      <c r="E55" s="18"/>
    </row>
    <row r="56" spans="1:5" ht="12.75">
      <c r="A56" s="181"/>
      <c r="B56" s="10" t="s">
        <v>37</v>
      </c>
      <c r="C56" s="181"/>
      <c r="D56" s="181"/>
      <c r="E56" s="18"/>
    </row>
    <row r="57" spans="1:5" ht="12.75">
      <c r="A57" s="13">
        <v>1</v>
      </c>
      <c r="B57" s="13">
        <v>2</v>
      </c>
      <c r="C57" s="13">
        <v>3</v>
      </c>
      <c r="D57" s="13">
        <v>4</v>
      </c>
      <c r="E57" s="18"/>
    </row>
    <row r="58" spans="1:5" ht="12.75">
      <c r="A58" s="28" t="s">
        <v>38</v>
      </c>
      <c r="B58" s="29"/>
      <c r="C58" s="30"/>
      <c r="D58" s="31"/>
      <c r="E58" s="18"/>
    </row>
    <row r="59" spans="1:5" ht="12.75">
      <c r="A59" s="14" t="s">
        <v>39</v>
      </c>
      <c r="B59" s="6">
        <v>1400</v>
      </c>
      <c r="C59" s="71">
        <v>1888</v>
      </c>
      <c r="D59" s="71">
        <v>1888</v>
      </c>
      <c r="E59" s="18"/>
    </row>
    <row r="60" spans="1:5" ht="12.75">
      <c r="A60" s="3" t="s">
        <v>40</v>
      </c>
      <c r="B60" s="4">
        <v>1405</v>
      </c>
      <c r="C60" s="41">
        <v>17384</v>
      </c>
      <c r="D60" s="41">
        <v>17384</v>
      </c>
      <c r="E60" s="18"/>
    </row>
    <row r="61" spans="1:5" ht="12.75">
      <c r="A61" s="3" t="s">
        <v>41</v>
      </c>
      <c r="B61" s="4">
        <v>1410</v>
      </c>
      <c r="C61" s="41">
        <v>43</v>
      </c>
      <c r="D61" s="41">
        <v>43</v>
      </c>
      <c r="E61" s="18"/>
    </row>
    <row r="62" spans="1:5" ht="12.75">
      <c r="A62" s="3" t="s">
        <v>42</v>
      </c>
      <c r="B62" s="4">
        <v>1415</v>
      </c>
      <c r="C62" s="41"/>
      <c r="D62" s="41"/>
      <c r="E62" s="18"/>
    </row>
    <row r="63" spans="1:5" ht="25.5">
      <c r="A63" s="3" t="s">
        <v>138</v>
      </c>
      <c r="B63" s="4">
        <v>1420</v>
      </c>
      <c r="C63" s="98">
        <v>-7630</v>
      </c>
      <c r="D63" s="98">
        <v>-13504</v>
      </c>
      <c r="E63" s="18"/>
    </row>
    <row r="64" spans="1:5" ht="12.75">
      <c r="A64" s="3" t="s">
        <v>43</v>
      </c>
      <c r="B64" s="4">
        <v>1425</v>
      </c>
      <c r="C64" s="81"/>
      <c r="D64" s="81"/>
      <c r="E64" s="18"/>
    </row>
    <row r="65" spans="1:5" ht="12.75">
      <c r="A65" s="3" t="s">
        <v>44</v>
      </c>
      <c r="B65" s="4">
        <v>1430</v>
      </c>
      <c r="C65" s="81" t="s">
        <v>139</v>
      </c>
      <c r="D65" s="81" t="s">
        <v>139</v>
      </c>
      <c r="E65" s="18"/>
    </row>
    <row r="66" spans="1:5" ht="12.75">
      <c r="A66" s="39" t="s">
        <v>18</v>
      </c>
      <c r="B66" s="8">
        <v>1495</v>
      </c>
      <c r="C66" s="83">
        <f>SUM(C59:C65)</f>
        <v>11685</v>
      </c>
      <c r="D66" s="83">
        <f>SUM(D59:D65)</f>
        <v>5811</v>
      </c>
      <c r="E66" s="18"/>
    </row>
    <row r="67" spans="1:5" ht="25.5">
      <c r="A67" s="28" t="s">
        <v>45</v>
      </c>
      <c r="B67" s="29"/>
      <c r="C67" s="95"/>
      <c r="D67" s="95"/>
      <c r="E67" s="18"/>
    </row>
    <row r="68" spans="1:5" ht="12.75">
      <c r="A68" s="14" t="s">
        <v>46</v>
      </c>
      <c r="B68" s="6">
        <v>1500</v>
      </c>
      <c r="C68" s="71"/>
      <c r="D68" s="71"/>
      <c r="E68" s="18"/>
    </row>
    <row r="69" spans="1:5" ht="12.75">
      <c r="A69" s="3" t="s">
        <v>47</v>
      </c>
      <c r="B69" s="4">
        <v>1510</v>
      </c>
      <c r="C69" s="41"/>
      <c r="D69" s="41"/>
      <c r="E69" s="18"/>
    </row>
    <row r="70" spans="1:5" ht="12.75">
      <c r="A70" s="3" t="s">
        <v>48</v>
      </c>
      <c r="B70" s="4">
        <v>1515</v>
      </c>
      <c r="C70" s="41"/>
      <c r="D70" s="41"/>
      <c r="E70" s="18"/>
    </row>
    <row r="71" spans="1:5" ht="12.75">
      <c r="A71" s="3" t="s">
        <v>49</v>
      </c>
      <c r="B71" s="4">
        <v>1520</v>
      </c>
      <c r="C71" s="41"/>
      <c r="D71" s="41"/>
      <c r="E71" s="18"/>
    </row>
    <row r="72" spans="1:5" ht="12.75">
      <c r="A72" s="3" t="s">
        <v>50</v>
      </c>
      <c r="B72" s="4">
        <v>1525</v>
      </c>
      <c r="C72" s="41"/>
      <c r="D72" s="41"/>
      <c r="E72" s="18"/>
    </row>
    <row r="73" spans="1:5" ht="12.75">
      <c r="A73" s="39" t="s">
        <v>32</v>
      </c>
      <c r="B73" s="8">
        <v>1595</v>
      </c>
      <c r="C73" s="83">
        <f>SUM(C68:C72)</f>
        <v>0</v>
      </c>
      <c r="D73" s="83">
        <f>SUM(D68:D72)</f>
        <v>0</v>
      </c>
      <c r="E73" s="18"/>
    </row>
    <row r="74" spans="1:5" ht="12.75">
      <c r="A74" s="28" t="s">
        <v>51</v>
      </c>
      <c r="B74" s="29"/>
      <c r="C74" s="95"/>
      <c r="D74" s="95"/>
      <c r="E74" s="18"/>
    </row>
    <row r="75" spans="1:5" ht="12.75">
      <c r="A75" s="14" t="s">
        <v>52</v>
      </c>
      <c r="B75" s="6">
        <v>1600</v>
      </c>
      <c r="C75" s="71">
        <v>211</v>
      </c>
      <c r="D75" s="71">
        <v>211</v>
      </c>
      <c r="E75" s="18"/>
    </row>
    <row r="76" spans="1:5" ht="12.75">
      <c r="A76" s="34" t="s">
        <v>53</v>
      </c>
      <c r="B76" s="40"/>
      <c r="C76" s="41"/>
      <c r="D76" s="41"/>
      <c r="E76" s="18"/>
    </row>
    <row r="77" spans="1:5" ht="12.75">
      <c r="A77" s="3" t="s">
        <v>54</v>
      </c>
      <c r="B77" s="4">
        <v>1610</v>
      </c>
      <c r="C77" s="41"/>
      <c r="D77" s="41"/>
      <c r="E77" s="18"/>
    </row>
    <row r="78" spans="1:5" ht="12.75">
      <c r="A78" s="3" t="s">
        <v>55</v>
      </c>
      <c r="B78" s="4">
        <v>1615</v>
      </c>
      <c r="C78" s="41">
        <v>18598</v>
      </c>
      <c r="D78" s="41">
        <v>17057</v>
      </c>
      <c r="E78" s="18"/>
    </row>
    <row r="79" spans="1:5" ht="12.75">
      <c r="A79" s="3" t="s">
        <v>56</v>
      </c>
      <c r="B79" s="4">
        <v>1620</v>
      </c>
      <c r="C79" s="41">
        <v>3353</v>
      </c>
      <c r="D79" s="41">
        <v>4126</v>
      </c>
      <c r="E79" s="18"/>
    </row>
    <row r="80" spans="1:5" ht="12.75">
      <c r="A80" s="3" t="s">
        <v>26</v>
      </c>
      <c r="B80" s="4">
        <v>1621</v>
      </c>
      <c r="C80" s="41">
        <v>961</v>
      </c>
      <c r="D80" s="41">
        <v>330</v>
      </c>
      <c r="E80" s="18"/>
    </row>
    <row r="81" spans="1:5" ht="12.75">
      <c r="A81" s="3" t="s">
        <v>57</v>
      </c>
      <c r="B81" s="4">
        <v>1625</v>
      </c>
      <c r="C81" s="41">
        <v>416</v>
      </c>
      <c r="D81" s="41">
        <v>920</v>
      </c>
      <c r="E81" s="18"/>
    </row>
    <row r="82" spans="1:5" ht="12.75">
      <c r="A82" s="3" t="s">
        <v>58</v>
      </c>
      <c r="B82" s="4">
        <v>1630</v>
      </c>
      <c r="C82" s="41">
        <v>807</v>
      </c>
      <c r="D82" s="41">
        <v>1175</v>
      </c>
      <c r="E82" s="18"/>
    </row>
    <row r="83" spans="1:5" ht="25.5">
      <c r="A83" s="3" t="s">
        <v>59</v>
      </c>
      <c r="B83" s="4">
        <v>1635</v>
      </c>
      <c r="C83" s="41"/>
      <c r="D83" s="41"/>
      <c r="E83" s="104"/>
    </row>
    <row r="84" spans="1:6" ht="19.5" customHeight="1">
      <c r="A84" s="5" t="s">
        <v>60</v>
      </c>
      <c r="B84" s="4">
        <v>1645</v>
      </c>
      <c r="C84" s="41"/>
      <c r="D84" s="41"/>
      <c r="E84" s="18"/>
      <c r="F84" s="92"/>
    </row>
    <row r="85" spans="1:5" ht="12.75">
      <c r="A85" s="3" t="s">
        <v>61</v>
      </c>
      <c r="B85" s="4">
        <v>1660</v>
      </c>
      <c r="C85" s="41"/>
      <c r="D85" s="41"/>
      <c r="E85" s="18"/>
    </row>
    <row r="86" spans="1:5" ht="12.75">
      <c r="A86" s="3" t="s">
        <v>62</v>
      </c>
      <c r="B86" s="4">
        <v>1665</v>
      </c>
      <c r="C86" s="41"/>
      <c r="D86" s="41"/>
      <c r="E86" s="18"/>
    </row>
    <row r="87" spans="1:6" ht="12.75">
      <c r="A87" s="3" t="s">
        <v>63</v>
      </c>
      <c r="B87" s="4">
        <v>1690</v>
      </c>
      <c r="C87" s="77"/>
      <c r="D87" s="77"/>
      <c r="E87" s="18"/>
      <c r="F87" s="1"/>
    </row>
    <row r="88" spans="1:6" ht="12.75">
      <c r="A88" s="7" t="s">
        <v>64</v>
      </c>
      <c r="B88" s="9">
        <v>1695</v>
      </c>
      <c r="C88" s="79">
        <f>C75+C77+C78+C79+C81+C82+C84+C85+C86+C87</f>
        <v>23385</v>
      </c>
      <c r="D88" s="79">
        <f>D75+D77+D78+D79+D81+D82+D83+D84+D85+D86+D87</f>
        <v>23489</v>
      </c>
      <c r="E88" s="92"/>
      <c r="F88" s="92"/>
    </row>
    <row r="89" spans="1:5" ht="38.25">
      <c r="A89" s="43" t="s">
        <v>65</v>
      </c>
      <c r="B89" s="43">
        <v>1700</v>
      </c>
      <c r="C89" s="96"/>
      <c r="D89" s="96"/>
      <c r="E89" s="18"/>
    </row>
    <row r="90" spans="1:6" ht="15.75">
      <c r="A90" s="11" t="s">
        <v>66</v>
      </c>
      <c r="B90" s="12">
        <v>1900</v>
      </c>
      <c r="C90" s="69">
        <f>C66+C73+C88</f>
        <v>35070</v>
      </c>
      <c r="D90" s="69">
        <f>D66+D73+D88</f>
        <v>29300</v>
      </c>
      <c r="E90" s="18"/>
      <c r="F90" s="127"/>
    </row>
    <row r="91" spans="1:5" ht="14.25">
      <c r="A91" s="44" t="s">
        <v>140</v>
      </c>
      <c r="B91" s="18"/>
      <c r="C91" s="18"/>
      <c r="D91" s="18"/>
      <c r="E91" s="18"/>
    </row>
    <row r="92" spans="1:5" ht="12.75">
      <c r="A92" s="18"/>
      <c r="B92" s="18"/>
      <c r="C92" s="18"/>
      <c r="D92" s="18"/>
      <c r="E92" s="18"/>
    </row>
    <row r="93" spans="1:5" ht="15.75">
      <c r="A93" s="182" t="s">
        <v>141</v>
      </c>
      <c r="B93" s="182"/>
      <c r="C93" s="182"/>
      <c r="D93" s="182"/>
      <c r="E93" s="18"/>
    </row>
    <row r="94" spans="1:5" ht="12.75">
      <c r="A94" s="27" t="s">
        <v>233</v>
      </c>
      <c r="B94" s="18"/>
      <c r="C94" s="18"/>
      <c r="D94" s="18"/>
      <c r="E94" s="18"/>
    </row>
    <row r="95" spans="1:5" ht="12.75">
      <c r="A95" s="18"/>
      <c r="B95" s="18"/>
      <c r="C95" s="18"/>
      <c r="D95" s="18"/>
      <c r="E95" s="18"/>
    </row>
    <row r="96" spans="1:5" ht="26.25">
      <c r="A96" s="26" t="s">
        <v>142</v>
      </c>
      <c r="B96" s="3" t="s">
        <v>133</v>
      </c>
      <c r="C96" s="4">
        <v>1801003</v>
      </c>
      <c r="D96" s="18"/>
      <c r="E96" s="18"/>
    </row>
    <row r="97" spans="1:5" ht="12.75">
      <c r="A97" s="18"/>
      <c r="B97" s="18"/>
      <c r="C97" s="18"/>
      <c r="D97" s="18"/>
      <c r="E97" s="18"/>
    </row>
    <row r="98" spans="1:5" ht="15.75">
      <c r="A98" s="177" t="s">
        <v>143</v>
      </c>
      <c r="B98" s="177"/>
      <c r="C98" s="177"/>
      <c r="D98" s="177"/>
      <c r="E98" s="18"/>
    </row>
    <row r="99" spans="1:5" ht="12.75">
      <c r="A99" s="18"/>
      <c r="B99" s="18"/>
      <c r="C99" s="18"/>
      <c r="D99" s="18"/>
      <c r="E99" s="18"/>
    </row>
    <row r="100" spans="1:5" ht="51">
      <c r="A100" s="10" t="s">
        <v>67</v>
      </c>
      <c r="B100" s="10" t="s">
        <v>2</v>
      </c>
      <c r="C100" s="10" t="s">
        <v>144</v>
      </c>
      <c r="D100" s="10" t="s">
        <v>145</v>
      </c>
      <c r="E100" s="18"/>
    </row>
    <row r="101" spans="1:5" ht="12.75">
      <c r="A101" s="13">
        <v>1</v>
      </c>
      <c r="B101" s="13">
        <v>2</v>
      </c>
      <c r="C101" s="13">
        <v>3</v>
      </c>
      <c r="D101" s="13">
        <v>4</v>
      </c>
      <c r="E101" s="18"/>
    </row>
    <row r="102" spans="1:5" ht="25.5">
      <c r="A102" s="3" t="s">
        <v>68</v>
      </c>
      <c r="B102" s="4">
        <v>2000</v>
      </c>
      <c r="C102" s="138">
        <v>2567</v>
      </c>
      <c r="D102" s="138">
        <v>6269</v>
      </c>
      <c r="E102" s="18"/>
    </row>
    <row r="103" spans="1:5" ht="25.5">
      <c r="A103" s="3" t="s">
        <v>69</v>
      </c>
      <c r="B103" s="4">
        <v>2050</v>
      </c>
      <c r="C103" s="138">
        <v>6733</v>
      </c>
      <c r="D103" s="138">
        <v>8272</v>
      </c>
      <c r="E103" s="18"/>
    </row>
    <row r="104" spans="1:5" ht="12.75">
      <c r="A104" s="17" t="s">
        <v>70</v>
      </c>
      <c r="B104" s="38"/>
      <c r="C104" s="38">
        <f>C102-C103</f>
        <v>-4166</v>
      </c>
      <c r="D104" s="38">
        <f>D102-D103</f>
        <v>-2003</v>
      </c>
      <c r="E104" s="18"/>
    </row>
    <row r="105" spans="1:5" ht="12.75">
      <c r="A105" s="3" t="s">
        <v>71</v>
      </c>
      <c r="B105" s="4">
        <v>2090</v>
      </c>
      <c r="C105" s="138"/>
      <c r="D105" s="138"/>
      <c r="E105" s="47"/>
    </row>
    <row r="106" spans="1:6" ht="12.75">
      <c r="A106" s="3" t="s">
        <v>72</v>
      </c>
      <c r="B106" s="4">
        <v>2095</v>
      </c>
      <c r="C106" s="138">
        <v>-4166</v>
      </c>
      <c r="D106" s="138">
        <v>-2003</v>
      </c>
      <c r="E106" s="48"/>
      <c r="F106" s="46"/>
    </row>
    <row r="107" spans="1:5" ht="12.75">
      <c r="A107" s="3" t="s">
        <v>73</v>
      </c>
      <c r="B107" s="4">
        <v>2120</v>
      </c>
      <c r="C107" s="138">
        <v>37</v>
      </c>
      <c r="D107" s="138">
        <v>40</v>
      </c>
      <c r="E107" s="50"/>
    </row>
    <row r="108" spans="1:6" ht="12.75">
      <c r="A108" s="3" t="s">
        <v>74</v>
      </c>
      <c r="B108" s="4">
        <v>2130</v>
      </c>
      <c r="C108" s="138">
        <v>1351</v>
      </c>
      <c r="D108" s="138">
        <v>2840</v>
      </c>
      <c r="E108" s="50"/>
      <c r="F108" s="49"/>
    </row>
    <row r="109" spans="1:6" ht="12.75">
      <c r="A109" s="3" t="s">
        <v>75</v>
      </c>
      <c r="B109" s="4">
        <v>2150</v>
      </c>
      <c r="C109" s="138"/>
      <c r="D109" s="138"/>
      <c r="E109" s="50"/>
      <c r="F109" s="49"/>
    </row>
    <row r="110" spans="1:6" ht="12.75">
      <c r="A110" s="3" t="s">
        <v>76</v>
      </c>
      <c r="B110" s="4">
        <v>2180</v>
      </c>
      <c r="C110" s="138">
        <v>192</v>
      </c>
      <c r="D110" s="138">
        <v>2382</v>
      </c>
      <c r="E110" s="47"/>
      <c r="F110" s="49"/>
    </row>
    <row r="111" spans="1:5" ht="25.5">
      <c r="A111" s="17" t="s">
        <v>77</v>
      </c>
      <c r="B111" s="38"/>
      <c r="C111" s="38">
        <f>C104+C107-C108-C109-C110</f>
        <v>-5672</v>
      </c>
      <c r="D111" s="38">
        <f>D104+D107-D108-D109-D110</f>
        <v>-7185</v>
      </c>
      <c r="E111" s="18"/>
    </row>
    <row r="112" spans="1:5" ht="12.75">
      <c r="A112" s="3" t="s">
        <v>71</v>
      </c>
      <c r="B112" s="4">
        <v>2190</v>
      </c>
      <c r="C112" s="138"/>
      <c r="D112" s="138"/>
      <c r="E112" s="18"/>
    </row>
    <row r="113" spans="1:5" ht="12.75">
      <c r="A113" s="3" t="s">
        <v>72</v>
      </c>
      <c r="B113" s="4">
        <v>2195</v>
      </c>
      <c r="C113" s="138">
        <v>-5672</v>
      </c>
      <c r="D113" s="138">
        <v>-7185</v>
      </c>
      <c r="E113" s="18"/>
    </row>
    <row r="114" spans="1:5" ht="12.75">
      <c r="A114" s="3" t="s">
        <v>78</v>
      </c>
      <c r="B114" s="4">
        <v>2200</v>
      </c>
      <c r="C114" s="138"/>
      <c r="D114" s="138"/>
      <c r="E114" s="18"/>
    </row>
    <row r="115" spans="1:5" ht="12.75">
      <c r="A115" s="3" t="s">
        <v>79</v>
      </c>
      <c r="B115" s="4">
        <v>2220</v>
      </c>
      <c r="C115" s="138"/>
      <c r="D115" s="138"/>
      <c r="E115" s="18"/>
    </row>
    <row r="116" spans="1:5" ht="12.75">
      <c r="A116" s="3" t="s">
        <v>80</v>
      </c>
      <c r="B116" s="4">
        <v>2240</v>
      </c>
      <c r="C116" s="138"/>
      <c r="D116" s="138">
        <v>212</v>
      </c>
      <c r="E116" s="18"/>
    </row>
    <row r="117" spans="1:5" ht="12.75">
      <c r="A117" s="3" t="s">
        <v>81</v>
      </c>
      <c r="B117" s="4">
        <v>2250</v>
      </c>
      <c r="C117" s="138"/>
      <c r="D117" s="138"/>
      <c r="E117" s="18"/>
    </row>
    <row r="118" spans="1:5" ht="12.75">
      <c r="A118" s="3" t="s">
        <v>82</v>
      </c>
      <c r="B118" s="4">
        <v>2255</v>
      </c>
      <c r="C118" s="138"/>
      <c r="D118" s="138"/>
      <c r="E118" s="18"/>
    </row>
    <row r="119" spans="1:5" ht="12.75">
      <c r="A119" s="3" t="s">
        <v>83</v>
      </c>
      <c r="B119" s="4">
        <v>2270</v>
      </c>
      <c r="C119" s="138">
        <v>202</v>
      </c>
      <c r="D119" s="138">
        <v>157</v>
      </c>
      <c r="E119" s="18"/>
    </row>
    <row r="120" spans="1:5" ht="25.5">
      <c r="A120" s="17" t="s">
        <v>84</v>
      </c>
      <c r="B120" s="38"/>
      <c r="C120" s="38">
        <f>C111+C114+C115+C116-C117-C118-C119</f>
        <v>-5874</v>
      </c>
      <c r="D120" s="38">
        <f>D111+D114+D115+D116-D117-D118-D119</f>
        <v>-7130</v>
      </c>
      <c r="E120" s="18"/>
    </row>
    <row r="121" spans="1:5" ht="12.75">
      <c r="A121" s="3" t="s">
        <v>71</v>
      </c>
      <c r="B121" s="4">
        <v>2290</v>
      </c>
      <c r="C121" s="138"/>
      <c r="D121" s="138"/>
      <c r="E121" s="18"/>
    </row>
    <row r="122" spans="1:5" ht="12.75">
      <c r="A122" s="3" t="s">
        <v>72</v>
      </c>
      <c r="B122" s="4">
        <v>2295</v>
      </c>
      <c r="C122" s="138">
        <v>-5874</v>
      </c>
      <c r="D122" s="138">
        <v>-7130</v>
      </c>
      <c r="E122" s="18"/>
    </row>
    <row r="123" spans="1:5" ht="12.75">
      <c r="A123" s="3" t="s">
        <v>85</v>
      </c>
      <c r="B123" s="4">
        <v>2300</v>
      </c>
      <c r="C123" s="138"/>
      <c r="D123" s="138"/>
      <c r="E123" s="18"/>
    </row>
    <row r="124" spans="1:5" ht="25.5">
      <c r="A124" s="3" t="s">
        <v>86</v>
      </c>
      <c r="B124" s="4">
        <v>2305</v>
      </c>
      <c r="C124" s="138"/>
      <c r="D124" s="138"/>
      <c r="E124" s="18"/>
    </row>
    <row r="125" spans="1:5" ht="12.75">
      <c r="A125" s="17" t="s">
        <v>87</v>
      </c>
      <c r="B125" s="38"/>
      <c r="C125" s="38">
        <f>C120-C123</f>
        <v>-5874</v>
      </c>
      <c r="D125" s="38">
        <f>D120-D123</f>
        <v>-7130</v>
      </c>
      <c r="E125" s="18"/>
    </row>
    <row r="126" spans="1:5" ht="12.75">
      <c r="A126" s="3" t="s">
        <v>71</v>
      </c>
      <c r="B126" s="4">
        <v>2350</v>
      </c>
      <c r="C126" s="138"/>
      <c r="D126" s="138"/>
      <c r="E126" s="18"/>
    </row>
    <row r="127" spans="1:5" ht="12.75">
      <c r="A127" s="3" t="s">
        <v>72</v>
      </c>
      <c r="B127" s="4">
        <v>2355</v>
      </c>
      <c r="C127" s="138">
        <v>-5874</v>
      </c>
      <c r="D127" s="138">
        <v>-7130</v>
      </c>
      <c r="E127" s="18"/>
    </row>
    <row r="128" spans="1:5" ht="12.75">
      <c r="A128" s="18"/>
      <c r="B128" s="18"/>
      <c r="C128" s="139"/>
      <c r="D128" s="139"/>
      <c r="E128" s="18"/>
    </row>
    <row r="129" spans="1:5" ht="15.75">
      <c r="A129" s="51" t="s">
        <v>88</v>
      </c>
      <c r="B129" s="51"/>
      <c r="C129" s="140"/>
      <c r="D129" s="51"/>
      <c r="E129" s="18"/>
    </row>
    <row r="130" spans="1:5" ht="12.75">
      <c r="A130" s="18"/>
      <c r="B130" s="18"/>
      <c r="C130" s="68"/>
      <c r="D130" s="18"/>
      <c r="E130" s="18"/>
    </row>
    <row r="131" spans="1:5" ht="51">
      <c r="A131" s="10" t="s">
        <v>67</v>
      </c>
      <c r="B131" s="10" t="s">
        <v>2</v>
      </c>
      <c r="C131" s="141" t="s">
        <v>144</v>
      </c>
      <c r="D131" s="10" t="s">
        <v>145</v>
      </c>
      <c r="E131" s="18"/>
    </row>
    <row r="132" spans="1:5" ht="12.75">
      <c r="A132" s="10">
        <v>1</v>
      </c>
      <c r="B132" s="10">
        <v>2</v>
      </c>
      <c r="C132" s="141">
        <v>3</v>
      </c>
      <c r="D132" s="10">
        <v>4</v>
      </c>
      <c r="E132" s="18"/>
    </row>
    <row r="133" spans="1:5" ht="12.75">
      <c r="A133" s="3" t="s">
        <v>89</v>
      </c>
      <c r="B133" s="4">
        <v>2400</v>
      </c>
      <c r="C133" s="36"/>
      <c r="D133" s="36"/>
      <c r="E133" s="18"/>
    </row>
    <row r="134" spans="1:5" ht="12.75">
      <c r="A134" s="3" t="s">
        <v>90</v>
      </c>
      <c r="B134" s="4">
        <v>2405</v>
      </c>
      <c r="C134" s="36"/>
      <c r="D134" s="36"/>
      <c r="E134" s="18"/>
    </row>
    <row r="135" spans="1:5" ht="12.75">
      <c r="A135" s="3" t="s">
        <v>91</v>
      </c>
      <c r="B135" s="4">
        <v>2410</v>
      </c>
      <c r="C135" s="36"/>
      <c r="D135" s="36"/>
      <c r="E135" s="18"/>
    </row>
    <row r="136" spans="1:5" ht="25.5">
      <c r="A136" s="3" t="s">
        <v>92</v>
      </c>
      <c r="B136" s="4">
        <v>2415</v>
      </c>
      <c r="C136" s="36"/>
      <c r="D136" s="36"/>
      <c r="E136" s="18"/>
    </row>
    <row r="137" spans="1:5" ht="12.75">
      <c r="A137" s="3" t="s">
        <v>93</v>
      </c>
      <c r="B137" s="4">
        <v>2445</v>
      </c>
      <c r="C137" s="36"/>
      <c r="D137" s="36"/>
      <c r="E137" s="18"/>
    </row>
    <row r="138" spans="1:5" ht="12.75">
      <c r="A138" s="7" t="s">
        <v>94</v>
      </c>
      <c r="B138" s="9">
        <v>2450</v>
      </c>
      <c r="C138" s="36"/>
      <c r="D138" s="36"/>
      <c r="E138" s="18"/>
    </row>
    <row r="139" spans="1:5" ht="25.5">
      <c r="A139" s="3" t="s">
        <v>95</v>
      </c>
      <c r="B139" s="4">
        <v>2455</v>
      </c>
      <c r="C139" s="36"/>
      <c r="D139" s="36"/>
      <c r="E139" s="18"/>
    </row>
    <row r="140" spans="1:5" ht="25.5">
      <c r="A140" s="7" t="s">
        <v>96</v>
      </c>
      <c r="B140" s="9">
        <v>2460</v>
      </c>
      <c r="C140" s="36"/>
      <c r="D140" s="36"/>
      <c r="E140" s="18"/>
    </row>
    <row r="141" spans="1:5" ht="25.5">
      <c r="A141" s="7" t="s">
        <v>97</v>
      </c>
      <c r="B141" s="9">
        <v>2465</v>
      </c>
      <c r="C141" s="96">
        <f>C125+C140</f>
        <v>-5874</v>
      </c>
      <c r="D141" s="96">
        <f>D125+D140</f>
        <v>-7130</v>
      </c>
      <c r="E141" s="18"/>
    </row>
    <row r="142" spans="1:5" ht="12.75">
      <c r="A142" s="18"/>
      <c r="B142" s="18"/>
      <c r="C142" s="68"/>
      <c r="D142" s="68"/>
      <c r="E142" s="18"/>
    </row>
    <row r="143" spans="1:5" ht="15.75">
      <c r="A143" s="52" t="s">
        <v>98</v>
      </c>
      <c r="B143" s="18"/>
      <c r="C143" s="68"/>
      <c r="D143" s="68"/>
      <c r="E143" s="18"/>
    </row>
    <row r="144" spans="1:5" ht="12.75">
      <c r="A144" s="18"/>
      <c r="B144" s="18"/>
      <c r="C144" s="68"/>
      <c r="D144" s="68"/>
      <c r="E144" s="18"/>
    </row>
    <row r="145" spans="1:5" ht="25.5">
      <c r="A145" s="10" t="s">
        <v>99</v>
      </c>
      <c r="B145" s="10" t="s">
        <v>2</v>
      </c>
      <c r="C145" s="10" t="s">
        <v>144</v>
      </c>
      <c r="D145" s="146" t="s">
        <v>144</v>
      </c>
      <c r="E145" s="18"/>
    </row>
    <row r="146" spans="1:5" ht="12.75">
      <c r="A146" s="10">
        <v>1</v>
      </c>
      <c r="B146" s="10">
        <v>2</v>
      </c>
      <c r="C146" s="10">
        <v>3</v>
      </c>
      <c r="D146" s="146">
        <v>3</v>
      </c>
      <c r="E146" s="18"/>
    </row>
    <row r="147" spans="1:5" ht="12.75">
      <c r="A147" s="3" t="s">
        <v>100</v>
      </c>
      <c r="B147" s="4">
        <v>2500</v>
      </c>
      <c r="C147" s="36">
        <v>611</v>
      </c>
      <c r="D147" s="36">
        <v>1092</v>
      </c>
      <c r="E147" s="144"/>
    </row>
    <row r="148" spans="1:5" ht="12.75">
      <c r="A148" s="3" t="s">
        <v>101</v>
      </c>
      <c r="B148" s="4">
        <v>2505</v>
      </c>
      <c r="C148" s="36">
        <v>4430</v>
      </c>
      <c r="D148" s="36">
        <v>6045</v>
      </c>
      <c r="E148" s="18"/>
    </row>
    <row r="149" spans="1:5" ht="12.75">
      <c r="A149" s="3" t="s">
        <v>102</v>
      </c>
      <c r="B149" s="4">
        <v>2510</v>
      </c>
      <c r="C149" s="36">
        <v>920</v>
      </c>
      <c r="D149" s="36">
        <v>1315</v>
      </c>
      <c r="E149" s="18"/>
    </row>
    <row r="150" spans="1:5" ht="12.75">
      <c r="A150" s="3" t="s">
        <v>103</v>
      </c>
      <c r="B150" s="4">
        <v>2515</v>
      </c>
      <c r="C150" s="36">
        <v>810</v>
      </c>
      <c r="D150" s="36">
        <v>1006</v>
      </c>
      <c r="E150" s="68"/>
    </row>
    <row r="151" spans="1:5" ht="12.75">
      <c r="A151" s="3" t="s">
        <v>76</v>
      </c>
      <c r="B151" s="4">
        <v>2520</v>
      </c>
      <c r="C151" s="36">
        <v>861</v>
      </c>
      <c r="D151" s="36">
        <v>3895</v>
      </c>
      <c r="E151" s="68"/>
    </row>
    <row r="152" spans="1:6" ht="12.75">
      <c r="A152" s="21" t="s">
        <v>104</v>
      </c>
      <c r="B152" s="12">
        <v>2550</v>
      </c>
      <c r="C152" s="93">
        <f>SUM(C147:C151)</f>
        <v>7632</v>
      </c>
      <c r="D152" s="93">
        <f>SUM(D147:D151)</f>
        <v>13353</v>
      </c>
      <c r="E152" s="18"/>
      <c r="F152" s="1"/>
    </row>
    <row r="153" spans="1:5" ht="12.75">
      <c r="A153" s="18"/>
      <c r="B153" s="18"/>
      <c r="C153" s="18"/>
      <c r="D153" s="18"/>
      <c r="E153" s="18"/>
    </row>
    <row r="154" spans="1:5" ht="15.75">
      <c r="A154" s="52" t="s">
        <v>105</v>
      </c>
      <c r="B154" s="18"/>
      <c r="C154" s="18"/>
      <c r="D154" s="18"/>
      <c r="E154" s="18"/>
    </row>
    <row r="155" spans="1:5" ht="12.75">
      <c r="A155" s="18"/>
      <c r="B155" s="18"/>
      <c r="C155" s="18"/>
      <c r="D155" s="18"/>
      <c r="E155" s="18"/>
    </row>
    <row r="156" spans="1:5" ht="51">
      <c r="A156" s="10" t="s">
        <v>99</v>
      </c>
      <c r="B156" s="10" t="s">
        <v>2</v>
      </c>
      <c r="C156" s="10" t="s">
        <v>144</v>
      </c>
      <c r="D156" s="10" t="s">
        <v>145</v>
      </c>
      <c r="E156" s="18"/>
    </row>
    <row r="157" spans="1:5" ht="12.75">
      <c r="A157" s="10">
        <v>1</v>
      </c>
      <c r="B157" s="10">
        <v>2</v>
      </c>
      <c r="C157" s="10">
        <v>3</v>
      </c>
      <c r="D157" s="10">
        <v>4</v>
      </c>
      <c r="E157" s="18"/>
    </row>
    <row r="158" spans="1:5" ht="12.75">
      <c r="A158" s="3" t="s">
        <v>106</v>
      </c>
      <c r="B158" s="4">
        <v>2600</v>
      </c>
      <c r="C158" s="3"/>
      <c r="D158" s="3"/>
      <c r="E158" s="18"/>
    </row>
    <row r="159" spans="1:5" ht="25.5">
      <c r="A159" s="3" t="s">
        <v>107</v>
      </c>
      <c r="B159" s="4">
        <v>2605</v>
      </c>
      <c r="C159" s="3"/>
      <c r="D159" s="3"/>
      <c r="E159" s="18"/>
    </row>
    <row r="160" spans="1:5" ht="25.5">
      <c r="A160" s="3" t="s">
        <v>108</v>
      </c>
      <c r="B160" s="4">
        <v>2610</v>
      </c>
      <c r="C160" s="3"/>
      <c r="D160" s="3"/>
      <c r="E160" s="18"/>
    </row>
    <row r="161" spans="1:5" ht="25.5">
      <c r="A161" s="3" t="s">
        <v>109</v>
      </c>
      <c r="B161" s="4">
        <v>2615</v>
      </c>
      <c r="C161" s="3"/>
      <c r="D161" s="3"/>
      <c r="E161" s="18"/>
    </row>
    <row r="162" spans="1:5" ht="12.75">
      <c r="A162" s="3" t="s">
        <v>110</v>
      </c>
      <c r="B162" s="4">
        <v>2650</v>
      </c>
      <c r="C162" s="3"/>
      <c r="D162" s="3"/>
      <c r="E162" s="18"/>
    </row>
    <row r="163" spans="5:10" ht="12.75">
      <c r="E163" s="59"/>
      <c r="F163" s="59"/>
      <c r="G163" s="59"/>
      <c r="H163" s="59"/>
      <c r="I163" s="59"/>
      <c r="J163" s="59"/>
    </row>
  </sheetData>
  <sheetProtection selectLockedCells="1" selectUnlockedCells="1"/>
  <mergeCells count="22">
    <mergeCell ref="A93:D93"/>
    <mergeCell ref="A98:D98"/>
    <mergeCell ref="A13:B13"/>
    <mergeCell ref="C13:E13"/>
    <mergeCell ref="A15:D15"/>
    <mergeCell ref="A16:C16"/>
    <mergeCell ref="A55:A56"/>
    <mergeCell ref="C55:C56"/>
    <mergeCell ref="D55:D56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61"/>
  <sheetViews>
    <sheetView tabSelected="1" zoomScalePageLayoutView="0" workbookViewId="0" topLeftCell="A7">
      <selection activeCell="O17" sqref="O17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6.421875" style="1" customWidth="1"/>
    <col min="4" max="4" width="20.28125" style="1" customWidth="1"/>
    <col min="5" max="5" width="11.421875" style="1" customWidth="1"/>
    <col min="6" max="6" width="11.421875" style="0" customWidth="1"/>
    <col min="7" max="7" width="10.8515625" style="0" bestFit="1" customWidth="1"/>
    <col min="8" max="12" width="9.140625" style="0" bestFit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 customHeight="1">
      <c r="A4" s="26" t="s">
        <v>224</v>
      </c>
      <c r="B4" s="3" t="s">
        <v>118</v>
      </c>
      <c r="C4" s="183" t="s">
        <v>222</v>
      </c>
      <c r="D4" s="183"/>
      <c r="E4" s="183"/>
    </row>
    <row r="5" spans="1:5" ht="12.75" customHeight="1">
      <c r="A5" s="3" t="s">
        <v>169</v>
      </c>
      <c r="B5" s="3" t="s">
        <v>120</v>
      </c>
      <c r="C5" s="183" t="s">
        <v>223</v>
      </c>
      <c r="D5" s="183"/>
      <c r="E5" s="183"/>
    </row>
    <row r="6" spans="1:5" ht="25.5">
      <c r="A6" s="3" t="s">
        <v>160</v>
      </c>
      <c r="B6" s="3" t="s">
        <v>122</v>
      </c>
      <c r="C6" s="184" t="s">
        <v>170</v>
      </c>
      <c r="D6" s="184"/>
      <c r="E6" s="184"/>
    </row>
    <row r="7" spans="1:5" ht="12.75" customHeight="1">
      <c r="A7" s="3" t="s">
        <v>161</v>
      </c>
      <c r="B7" s="3" t="s">
        <v>124</v>
      </c>
      <c r="C7" s="183" t="s">
        <v>177</v>
      </c>
      <c r="D7" s="183"/>
      <c r="E7" s="183"/>
    </row>
    <row r="8" spans="1:5" ht="12.75" customHeight="1">
      <c r="A8" s="176" t="s">
        <v>240</v>
      </c>
      <c r="B8" s="176"/>
      <c r="C8" s="176"/>
      <c r="D8" s="176"/>
      <c r="E8" s="176"/>
    </row>
    <row r="9" spans="1:5" ht="12.75" customHeight="1">
      <c r="A9" s="176" t="s">
        <v>225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>
      <c r="A16" s="27" t="s">
        <v>232</v>
      </c>
      <c r="B16" s="18"/>
      <c r="C16" s="18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38.2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52"/>
      <c r="D22" s="152">
        <v>12.3</v>
      </c>
      <c r="E22" s="18"/>
    </row>
    <row r="23" spans="1:5" ht="12.75">
      <c r="A23" s="3" t="s">
        <v>5</v>
      </c>
      <c r="B23" s="4">
        <v>1001</v>
      </c>
      <c r="C23" s="153"/>
      <c r="D23" s="153">
        <v>14.5</v>
      </c>
      <c r="E23" s="18"/>
    </row>
    <row r="24" spans="1:5" ht="12.75">
      <c r="A24" s="3" t="s">
        <v>6</v>
      </c>
      <c r="B24" s="4">
        <v>1002</v>
      </c>
      <c r="C24" s="153"/>
      <c r="D24" s="153">
        <v>2.2</v>
      </c>
      <c r="E24" s="18"/>
    </row>
    <row r="25" spans="1:5" ht="12.75">
      <c r="A25" s="3" t="s">
        <v>7</v>
      </c>
      <c r="B25" s="4">
        <v>1005</v>
      </c>
      <c r="C25" s="153">
        <v>75.3</v>
      </c>
      <c r="D25" s="153">
        <v>80.3</v>
      </c>
      <c r="E25" s="18"/>
    </row>
    <row r="26" spans="1:5" ht="12.75">
      <c r="A26" s="34" t="s">
        <v>8</v>
      </c>
      <c r="B26" s="35">
        <v>1010</v>
      </c>
      <c r="C26" s="153">
        <v>92471.5</v>
      </c>
      <c r="D26" s="153">
        <v>92298.5</v>
      </c>
      <c r="E26" s="18"/>
    </row>
    <row r="27" spans="1:5" ht="12.75">
      <c r="A27" s="3" t="s">
        <v>5</v>
      </c>
      <c r="B27" s="4">
        <v>1011</v>
      </c>
      <c r="C27" s="153">
        <v>112012.8</v>
      </c>
      <c r="D27" s="153">
        <v>113947.9</v>
      </c>
      <c r="E27" s="18"/>
    </row>
    <row r="28" spans="1:5" ht="12.75">
      <c r="A28" s="3" t="s">
        <v>9</v>
      </c>
      <c r="B28" s="4">
        <v>1012</v>
      </c>
      <c r="C28" s="153">
        <v>19541.3</v>
      </c>
      <c r="D28" s="153">
        <v>21649.4</v>
      </c>
      <c r="E28" s="18"/>
    </row>
    <row r="29" spans="1:5" ht="12.75">
      <c r="A29" s="3" t="s">
        <v>10</v>
      </c>
      <c r="B29" s="4">
        <v>1015</v>
      </c>
      <c r="C29" s="153"/>
      <c r="D29" s="153"/>
      <c r="E29" s="18"/>
    </row>
    <row r="30" spans="1:5" ht="12.75">
      <c r="A30" s="3" t="s">
        <v>11</v>
      </c>
      <c r="B30" s="4">
        <v>1020</v>
      </c>
      <c r="C30" s="153"/>
      <c r="D30" s="153"/>
      <c r="E30" s="18"/>
    </row>
    <row r="31" spans="1:5" ht="12.75">
      <c r="A31" s="34" t="s">
        <v>12</v>
      </c>
      <c r="B31" s="38"/>
      <c r="C31" s="153"/>
      <c r="D31" s="153"/>
      <c r="E31" s="18"/>
    </row>
    <row r="32" spans="1:5" ht="25.5">
      <c r="A32" s="3" t="s">
        <v>13</v>
      </c>
      <c r="B32" s="4">
        <v>1030</v>
      </c>
      <c r="C32" s="153"/>
      <c r="D32" s="153"/>
      <c r="E32" s="18"/>
    </row>
    <row r="33" spans="1:5" ht="12.75">
      <c r="A33" s="3" t="s">
        <v>14</v>
      </c>
      <c r="B33" s="4">
        <v>1035</v>
      </c>
      <c r="C33" s="153"/>
      <c r="D33" s="153"/>
      <c r="E33" s="18"/>
    </row>
    <row r="34" spans="1:5" ht="25.5">
      <c r="A34" s="3" t="s">
        <v>15</v>
      </c>
      <c r="B34" s="4">
        <v>1040</v>
      </c>
      <c r="C34" s="153"/>
      <c r="D34" s="153"/>
      <c r="E34" s="18"/>
    </row>
    <row r="35" spans="1:5" ht="12.75">
      <c r="A35" s="3" t="s">
        <v>16</v>
      </c>
      <c r="B35" s="4">
        <v>1045</v>
      </c>
      <c r="C35" s="153"/>
      <c r="D35" s="153"/>
      <c r="E35" s="18"/>
    </row>
    <row r="36" spans="1:5" ht="12.75">
      <c r="A36" s="3" t="s">
        <v>17</v>
      </c>
      <c r="B36" s="4">
        <v>1090</v>
      </c>
      <c r="C36" s="153"/>
      <c r="D36" s="153"/>
      <c r="E36" s="18"/>
    </row>
    <row r="37" spans="1:5" ht="12.75">
      <c r="A37" s="39" t="s">
        <v>18</v>
      </c>
      <c r="B37" s="8">
        <v>1095</v>
      </c>
      <c r="C37" s="154">
        <f>C22+C25+C26+C33</f>
        <v>92546.8</v>
      </c>
      <c r="D37" s="154">
        <f>D22+D25+D26+D33</f>
        <v>92391.1</v>
      </c>
      <c r="E37" s="18"/>
    </row>
    <row r="38" spans="1:5" ht="12.75">
      <c r="A38" s="28" t="s">
        <v>19</v>
      </c>
      <c r="B38" s="29"/>
      <c r="C38" s="155"/>
      <c r="D38" s="155"/>
      <c r="E38" s="18"/>
    </row>
    <row r="39" spans="1:5" ht="12.75">
      <c r="A39" s="14" t="s">
        <v>20</v>
      </c>
      <c r="B39" s="6">
        <v>1100</v>
      </c>
      <c r="C39" s="152">
        <v>574.7</v>
      </c>
      <c r="D39" s="152">
        <v>713.9</v>
      </c>
      <c r="E39" s="18"/>
    </row>
    <row r="40" spans="1:5" ht="12.75">
      <c r="A40" s="3" t="s">
        <v>21</v>
      </c>
      <c r="B40" s="4">
        <v>1110</v>
      </c>
      <c r="C40" s="153"/>
      <c r="D40" s="153"/>
      <c r="E40" s="18"/>
    </row>
    <row r="41" spans="1:5" ht="25.5">
      <c r="A41" s="3" t="s">
        <v>22</v>
      </c>
      <c r="B41" s="4">
        <v>1125</v>
      </c>
      <c r="C41" s="153">
        <v>471.8</v>
      </c>
      <c r="D41" s="153">
        <v>911.1</v>
      </c>
      <c r="E41" s="18"/>
    </row>
    <row r="42" spans="1:5" ht="25.5">
      <c r="A42" s="34" t="s">
        <v>23</v>
      </c>
      <c r="B42" s="40"/>
      <c r="C42" s="153"/>
      <c r="D42" s="153"/>
      <c r="E42" s="18"/>
    </row>
    <row r="43" spans="1:5" ht="12.75">
      <c r="A43" s="3" t="s">
        <v>24</v>
      </c>
      <c r="B43" s="4">
        <v>1130</v>
      </c>
      <c r="C43" s="153"/>
      <c r="D43" s="153"/>
      <c r="E43" s="18"/>
    </row>
    <row r="44" spans="1:5" ht="12.75">
      <c r="A44" s="3" t="s">
        <v>25</v>
      </c>
      <c r="B44" s="4">
        <v>1135</v>
      </c>
      <c r="C44" s="153">
        <v>17.7</v>
      </c>
      <c r="D44" s="153">
        <v>23.4</v>
      </c>
      <c r="E44" s="18"/>
    </row>
    <row r="45" spans="1:5" ht="12.75">
      <c r="A45" s="3" t="s">
        <v>26</v>
      </c>
      <c r="B45" s="4">
        <v>1136</v>
      </c>
      <c r="C45" s="153"/>
      <c r="D45" s="153"/>
      <c r="E45" s="18"/>
    </row>
    <row r="46" spans="1:5" ht="12.75">
      <c r="A46" s="3" t="s">
        <v>27</v>
      </c>
      <c r="B46" s="4">
        <v>1155</v>
      </c>
      <c r="C46" s="153">
        <v>7.3</v>
      </c>
      <c r="D46" s="153">
        <v>23.1</v>
      </c>
      <c r="E46" s="18"/>
    </row>
    <row r="47" spans="1:5" ht="12.75">
      <c r="A47" s="3" t="s">
        <v>28</v>
      </c>
      <c r="B47" s="4">
        <v>1160</v>
      </c>
      <c r="C47" s="153"/>
      <c r="D47" s="153"/>
      <c r="E47" s="18"/>
    </row>
    <row r="48" spans="1:5" ht="12.75">
      <c r="A48" s="3" t="s">
        <v>29</v>
      </c>
      <c r="B48" s="4">
        <v>1165</v>
      </c>
      <c r="C48" s="153">
        <v>4129</v>
      </c>
      <c r="D48" s="153">
        <v>4684.8</v>
      </c>
      <c r="E48" s="18"/>
    </row>
    <row r="49" spans="1:5" ht="12.75">
      <c r="A49" s="3" t="s">
        <v>30</v>
      </c>
      <c r="B49" s="4">
        <v>1170</v>
      </c>
      <c r="C49" s="153">
        <v>21.4</v>
      </c>
      <c r="D49" s="153">
        <v>15.9</v>
      </c>
      <c r="E49" s="18"/>
    </row>
    <row r="50" spans="1:5" ht="12.75">
      <c r="A50" s="3" t="s">
        <v>31</v>
      </c>
      <c r="B50" s="4">
        <v>1190</v>
      </c>
      <c r="C50" s="153">
        <v>43.9</v>
      </c>
      <c r="D50" s="153">
        <v>38.1</v>
      </c>
      <c r="E50" s="18"/>
    </row>
    <row r="51" spans="1:5" ht="12.75">
      <c r="A51" s="7" t="s">
        <v>32</v>
      </c>
      <c r="B51" s="9">
        <v>1195</v>
      </c>
      <c r="C51" s="153">
        <v>5265.8</v>
      </c>
      <c r="D51" s="153">
        <f>D39+D40+D41+D43+D44+D46+D47+D48+D49+D50</f>
        <v>6410.3</v>
      </c>
      <c r="E51" s="18"/>
    </row>
    <row r="52" spans="1:5" ht="25.5">
      <c r="A52" s="9" t="s">
        <v>33</v>
      </c>
      <c r="B52" s="9">
        <v>1200</v>
      </c>
      <c r="C52" s="153"/>
      <c r="D52" s="153"/>
      <c r="E52" s="18"/>
    </row>
    <row r="53" spans="1:5" ht="15.75">
      <c r="A53" s="11" t="s">
        <v>34</v>
      </c>
      <c r="B53" s="12">
        <v>1300</v>
      </c>
      <c r="C53" s="159">
        <f>C37+C51+C52</f>
        <v>97812.6</v>
      </c>
      <c r="D53" s="159">
        <f>D37+D51+D52</f>
        <v>98801.40000000001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152">
        <v>89763.9</v>
      </c>
      <c r="D58" s="152">
        <v>89763.9</v>
      </c>
      <c r="E58" s="18"/>
    </row>
    <row r="59" spans="1:5" ht="12.75">
      <c r="A59" s="3" t="s">
        <v>40</v>
      </c>
      <c r="B59" s="4">
        <v>1405</v>
      </c>
      <c r="C59" s="153"/>
      <c r="D59" s="153"/>
      <c r="E59" s="18"/>
    </row>
    <row r="60" spans="1:5" ht="12.75">
      <c r="A60" s="3" t="s">
        <v>41</v>
      </c>
      <c r="B60" s="4">
        <v>1410</v>
      </c>
      <c r="C60" s="153">
        <v>397</v>
      </c>
      <c r="D60" s="153">
        <v>321.8</v>
      </c>
      <c r="E60" s="18"/>
    </row>
    <row r="61" spans="1:5" ht="12.75">
      <c r="A61" s="3" t="s">
        <v>42</v>
      </c>
      <c r="B61" s="4">
        <v>1415</v>
      </c>
      <c r="C61" s="153"/>
      <c r="D61" s="153"/>
      <c r="E61" s="18"/>
    </row>
    <row r="62" spans="1:6" ht="25.5">
      <c r="A62" s="3" t="s">
        <v>138</v>
      </c>
      <c r="B62" s="4">
        <v>1420</v>
      </c>
      <c r="C62" s="153">
        <v>6220.3</v>
      </c>
      <c r="D62" s="153">
        <v>6259.9</v>
      </c>
      <c r="E62" s="18"/>
      <c r="F62" s="1"/>
    </row>
    <row r="63" spans="1:5" ht="12.75">
      <c r="A63" s="3" t="s">
        <v>43</v>
      </c>
      <c r="B63" s="4">
        <v>1425</v>
      </c>
      <c r="C63" s="156" t="s">
        <v>139</v>
      </c>
      <c r="D63" s="156" t="s">
        <v>139</v>
      </c>
      <c r="E63" s="18"/>
    </row>
    <row r="64" spans="1:5" ht="12.75">
      <c r="A64" s="3" t="s">
        <v>44</v>
      </c>
      <c r="B64" s="4">
        <v>1430</v>
      </c>
      <c r="C64" s="156" t="s">
        <v>139</v>
      </c>
      <c r="D64" s="156" t="s">
        <v>139</v>
      </c>
      <c r="E64" s="18"/>
    </row>
    <row r="65" spans="1:5" ht="12.75">
      <c r="A65" s="39" t="s">
        <v>18</v>
      </c>
      <c r="B65" s="8">
        <v>1495</v>
      </c>
      <c r="C65" s="157">
        <f>SUM(C58:C64)</f>
        <v>96381.2</v>
      </c>
      <c r="D65" s="157">
        <f>SUM(D58:D64)</f>
        <v>96345.59999999999</v>
      </c>
      <c r="E65"/>
    </row>
    <row r="66" spans="1:5" ht="25.5">
      <c r="A66" s="28" t="s">
        <v>45</v>
      </c>
      <c r="B66" s="29"/>
      <c r="C66" s="155"/>
      <c r="D66" s="155"/>
      <c r="E66" s="18"/>
    </row>
    <row r="67" spans="1:5" ht="12.75">
      <c r="A67" s="14" t="s">
        <v>46</v>
      </c>
      <c r="B67" s="6">
        <v>1500</v>
      </c>
      <c r="C67" s="152"/>
      <c r="D67" s="152"/>
      <c r="E67" s="18"/>
    </row>
    <row r="68" spans="1:5" ht="12.75">
      <c r="A68" s="3" t="s">
        <v>47</v>
      </c>
      <c r="B68" s="4">
        <v>1510</v>
      </c>
      <c r="C68" s="153"/>
      <c r="D68" s="153"/>
      <c r="E68" s="18"/>
    </row>
    <row r="69" spans="1:5" ht="12.75">
      <c r="A69" s="3" t="s">
        <v>48</v>
      </c>
      <c r="B69" s="4">
        <v>1515</v>
      </c>
      <c r="C69" s="153"/>
      <c r="D69" s="153"/>
      <c r="E69" s="18"/>
    </row>
    <row r="70" spans="1:5" ht="12.75">
      <c r="A70" s="3" t="s">
        <v>49</v>
      </c>
      <c r="B70" s="4">
        <v>1520</v>
      </c>
      <c r="C70" s="153"/>
      <c r="D70" s="153"/>
      <c r="E70" s="18"/>
    </row>
    <row r="71" spans="1:5" ht="12.75">
      <c r="A71" s="3" t="s">
        <v>50</v>
      </c>
      <c r="B71" s="4">
        <v>1525</v>
      </c>
      <c r="C71" s="153"/>
      <c r="D71" s="153"/>
      <c r="E71" s="18"/>
    </row>
    <row r="72" spans="1:5" ht="12.75">
      <c r="A72" s="39" t="s">
        <v>32</v>
      </c>
      <c r="B72" s="8">
        <v>1595</v>
      </c>
      <c r="C72" s="157">
        <v>436.8</v>
      </c>
      <c r="D72" s="157">
        <v>525.2</v>
      </c>
      <c r="E72" s="18"/>
    </row>
    <row r="73" spans="1:5" ht="25.5">
      <c r="A73" s="28" t="s">
        <v>51</v>
      </c>
      <c r="B73" s="29"/>
      <c r="C73" s="155"/>
      <c r="D73" s="155"/>
      <c r="E73" s="18"/>
    </row>
    <row r="74" spans="1:5" ht="12.75">
      <c r="A74" s="14" t="s">
        <v>52</v>
      </c>
      <c r="B74" s="6">
        <v>1600</v>
      </c>
      <c r="C74" s="152"/>
      <c r="D74" s="152"/>
      <c r="E74" s="18"/>
    </row>
    <row r="75" spans="1:5" ht="12.75">
      <c r="A75" s="34" t="s">
        <v>53</v>
      </c>
      <c r="B75" s="40"/>
      <c r="C75" s="153"/>
      <c r="D75" s="153"/>
      <c r="E75" s="18"/>
    </row>
    <row r="76" spans="1:5" ht="12.75">
      <c r="A76" s="3" t="s">
        <v>54</v>
      </c>
      <c r="B76" s="4">
        <v>1610</v>
      </c>
      <c r="C76" s="153"/>
      <c r="D76" s="153"/>
      <c r="E76" s="18"/>
    </row>
    <row r="77" spans="1:5" ht="12.75">
      <c r="A77" s="3" t="s">
        <v>55</v>
      </c>
      <c r="B77" s="4">
        <v>1615</v>
      </c>
      <c r="C77" s="153">
        <v>465.9</v>
      </c>
      <c r="D77" s="153">
        <v>222.8</v>
      </c>
      <c r="E77" s="18"/>
    </row>
    <row r="78" spans="1:5" ht="12.75">
      <c r="A78" s="3" t="s">
        <v>56</v>
      </c>
      <c r="B78" s="4">
        <v>1620</v>
      </c>
      <c r="C78" s="153">
        <v>496.9</v>
      </c>
      <c r="D78" s="153">
        <v>1076.3</v>
      </c>
      <c r="E78" s="18"/>
    </row>
    <row r="79" spans="1:5" ht="12.75">
      <c r="A79" s="3" t="s">
        <v>26</v>
      </c>
      <c r="B79" s="4">
        <v>1621</v>
      </c>
      <c r="C79" s="153">
        <v>9.3</v>
      </c>
      <c r="D79" s="153">
        <v>173.5</v>
      </c>
      <c r="E79" s="18"/>
    </row>
    <row r="80" spans="1:5" ht="12.75">
      <c r="A80" s="3" t="s">
        <v>57</v>
      </c>
      <c r="B80" s="4">
        <v>1625</v>
      </c>
      <c r="C80" s="153"/>
      <c r="D80" s="153"/>
      <c r="E80" s="18"/>
    </row>
    <row r="81" spans="1:5" ht="12.75">
      <c r="A81" s="3" t="s">
        <v>58</v>
      </c>
      <c r="B81" s="4">
        <v>1630</v>
      </c>
      <c r="C81" s="153"/>
      <c r="D81" s="153">
        <v>1.7</v>
      </c>
      <c r="E81" s="18"/>
    </row>
    <row r="82" spans="1:5" ht="22.5">
      <c r="A82" s="5" t="s">
        <v>176</v>
      </c>
      <c r="B82" s="4">
        <v>1635</v>
      </c>
      <c r="C82" s="153"/>
      <c r="D82" s="153"/>
      <c r="E82" s="18"/>
    </row>
    <row r="83" spans="1:5" ht="22.5">
      <c r="A83" s="5" t="s">
        <v>60</v>
      </c>
      <c r="B83" s="4">
        <v>1645</v>
      </c>
      <c r="C83" s="153"/>
      <c r="D83" s="153"/>
      <c r="E83" s="18"/>
    </row>
    <row r="84" spans="1:5" ht="12.75">
      <c r="A84" s="3" t="s">
        <v>61</v>
      </c>
      <c r="B84" s="4">
        <v>1660</v>
      </c>
      <c r="C84" s="153"/>
      <c r="D84" s="153"/>
      <c r="E84" s="18"/>
    </row>
    <row r="85" spans="1:5" ht="12.75">
      <c r="A85" s="3" t="s">
        <v>62</v>
      </c>
      <c r="B85" s="4">
        <v>1665</v>
      </c>
      <c r="C85" s="153"/>
      <c r="D85" s="153"/>
      <c r="E85" s="18"/>
    </row>
    <row r="86" spans="1:7" ht="12.75">
      <c r="A86" s="3" t="s">
        <v>63</v>
      </c>
      <c r="B86" s="4">
        <v>1690</v>
      </c>
      <c r="C86" s="153">
        <v>31.8</v>
      </c>
      <c r="D86" s="153">
        <v>629.8</v>
      </c>
      <c r="E86" s="18"/>
      <c r="F86" s="1"/>
      <c r="G86" s="1"/>
    </row>
    <row r="87" spans="1:8" ht="12.75">
      <c r="A87" s="7" t="s">
        <v>64</v>
      </c>
      <c r="B87" s="9">
        <v>1695</v>
      </c>
      <c r="C87" s="153">
        <f>C74+C76+C77+C78+C80+C81+C82+C83+C84+C85+C86</f>
        <v>994.5999999999999</v>
      </c>
      <c r="D87" s="153">
        <f>D74+D76+D77+D78+D80+D81+D82+D83+D84+D85+D86</f>
        <v>1930.6</v>
      </c>
      <c r="E87" s="92"/>
      <c r="F87" s="92"/>
      <c r="G87" s="92"/>
      <c r="H87" s="92"/>
    </row>
    <row r="88" spans="1:5" ht="51">
      <c r="A88" s="43" t="s">
        <v>65</v>
      </c>
      <c r="B88" s="43">
        <v>1700</v>
      </c>
      <c r="C88" s="158"/>
      <c r="D88" s="158"/>
      <c r="E88" s="18"/>
    </row>
    <row r="89" spans="1:5" ht="15.75">
      <c r="A89" s="11" t="s">
        <v>66</v>
      </c>
      <c r="B89" s="12">
        <v>1900</v>
      </c>
      <c r="C89" s="159">
        <f>C65+C87+C88+C72</f>
        <v>97812.6</v>
      </c>
      <c r="D89" s="159">
        <f>D65+D87+D88+D72</f>
        <v>98801.4</v>
      </c>
      <c r="E89" s="18"/>
    </row>
    <row r="90" spans="1:5" ht="14.25">
      <c r="A90" s="44" t="s">
        <v>140</v>
      </c>
      <c r="B90" s="18"/>
      <c r="C90" s="151"/>
      <c r="D90" s="151"/>
      <c r="E90" s="18"/>
    </row>
    <row r="91" spans="1:5" ht="12.75">
      <c r="A91" s="18"/>
      <c r="B91" s="18"/>
      <c r="C91" s="18"/>
      <c r="D91" s="18"/>
      <c r="E91" s="18"/>
    </row>
    <row r="92" spans="1:5" ht="15.75">
      <c r="A92" s="182" t="s">
        <v>141</v>
      </c>
      <c r="B92" s="182"/>
      <c r="C92" s="182"/>
      <c r="D92" s="182"/>
      <c r="E92" s="18"/>
    </row>
    <row r="93" spans="1:5" ht="12.75">
      <c r="A93" s="27" t="s">
        <v>234</v>
      </c>
      <c r="B93" s="18"/>
      <c r="C93" s="18"/>
      <c r="D93" s="18"/>
      <c r="E93" s="18"/>
    </row>
    <row r="94" spans="1:5" ht="12.75">
      <c r="A94" s="18"/>
      <c r="B94" s="18"/>
      <c r="C94" s="18"/>
      <c r="D94" s="18"/>
      <c r="E94" s="18"/>
    </row>
    <row r="95" spans="1:5" ht="26.25">
      <c r="A95" s="26" t="s">
        <v>142</v>
      </c>
      <c r="B95" s="3" t="s">
        <v>133</v>
      </c>
      <c r="C95" s="4">
        <v>1801003</v>
      </c>
      <c r="D95" s="18"/>
      <c r="E95" s="18"/>
    </row>
    <row r="96" spans="1:5" ht="12.75">
      <c r="A96" s="18"/>
      <c r="B96" s="18"/>
      <c r="C96" s="18"/>
      <c r="D96" s="18"/>
      <c r="E96" s="18"/>
    </row>
    <row r="97" spans="1:5" ht="15.75">
      <c r="A97" s="177" t="s">
        <v>143</v>
      </c>
      <c r="B97" s="177"/>
      <c r="C97" s="177"/>
      <c r="D97" s="177"/>
      <c r="E97" s="18"/>
    </row>
    <row r="98" spans="1:5" ht="12.75">
      <c r="A98" s="18"/>
      <c r="B98" s="18"/>
      <c r="C98" s="18"/>
      <c r="D98" s="18"/>
      <c r="E98" s="18"/>
    </row>
    <row r="99" spans="1:5" ht="38.25">
      <c r="A99" s="10" t="s">
        <v>67</v>
      </c>
      <c r="B99" s="10" t="s">
        <v>2</v>
      </c>
      <c r="C99" s="10" t="s">
        <v>144</v>
      </c>
      <c r="D99" s="10" t="s">
        <v>145</v>
      </c>
      <c r="E99" s="18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8"/>
    </row>
    <row r="101" spans="1:5" ht="25.5">
      <c r="A101" s="3" t="s">
        <v>68</v>
      </c>
      <c r="B101" s="4">
        <v>2000</v>
      </c>
      <c r="C101" s="156">
        <v>28601.7</v>
      </c>
      <c r="D101" s="4">
        <v>15149.1</v>
      </c>
      <c r="E101" s="18"/>
    </row>
    <row r="102" spans="1:5" ht="25.5">
      <c r="A102" s="3" t="s">
        <v>69</v>
      </c>
      <c r="B102" s="4">
        <v>2050</v>
      </c>
      <c r="C102" s="156">
        <v>16287.6</v>
      </c>
      <c r="D102" s="25">
        <v>10026.8</v>
      </c>
      <c r="E102" s="18"/>
    </row>
    <row r="103" spans="1:5" ht="15.75">
      <c r="A103" s="17" t="s">
        <v>70</v>
      </c>
      <c r="B103" s="38"/>
      <c r="C103" s="160">
        <f>C101-C102</f>
        <v>12314.1</v>
      </c>
      <c r="D103" s="45">
        <f>D101-D102</f>
        <v>5122.300000000001</v>
      </c>
      <c r="E103" s="18"/>
    </row>
    <row r="104" spans="1:5" ht="12.75">
      <c r="A104" s="3" t="s">
        <v>71</v>
      </c>
      <c r="B104" s="4">
        <v>2090</v>
      </c>
      <c r="C104" s="162">
        <v>12314</v>
      </c>
      <c r="D104" s="25">
        <v>5122.3</v>
      </c>
      <c r="E104" s="47"/>
    </row>
    <row r="105" spans="1:7" ht="12.75">
      <c r="A105" s="3" t="s">
        <v>72</v>
      </c>
      <c r="B105" s="4">
        <v>2095</v>
      </c>
      <c r="C105" s="162"/>
      <c r="D105" s="25"/>
      <c r="E105" s="48"/>
      <c r="F105" s="46"/>
      <c r="G105" s="1"/>
    </row>
    <row r="106" spans="1:5" ht="12.75">
      <c r="A106" s="3" t="s">
        <v>73</v>
      </c>
      <c r="B106" s="4">
        <v>2120</v>
      </c>
      <c r="C106" s="162">
        <v>134.7</v>
      </c>
      <c r="D106" s="25">
        <v>193.4</v>
      </c>
      <c r="E106" s="50"/>
    </row>
    <row r="107" spans="1:7" ht="12.75">
      <c r="A107" s="3" t="s">
        <v>74</v>
      </c>
      <c r="B107" s="4">
        <v>2130</v>
      </c>
      <c r="C107" s="161">
        <v>12058.8</v>
      </c>
      <c r="D107" s="4">
        <v>5223</v>
      </c>
      <c r="E107" s="50"/>
      <c r="F107" s="49"/>
      <c r="G107" s="1"/>
    </row>
    <row r="108" spans="1:5" ht="12.75">
      <c r="A108" s="3" t="s">
        <v>75</v>
      </c>
      <c r="B108" s="4">
        <v>2150</v>
      </c>
      <c r="C108" s="162"/>
      <c r="D108" s="4">
        <v>0</v>
      </c>
      <c r="E108" s="50"/>
    </row>
    <row r="109" spans="1:5" ht="12.75">
      <c r="A109" s="3" t="s">
        <v>76</v>
      </c>
      <c r="B109" s="4">
        <v>2180</v>
      </c>
      <c r="C109" s="162">
        <v>404.3</v>
      </c>
      <c r="D109" s="25">
        <v>320.1</v>
      </c>
      <c r="E109" s="47"/>
    </row>
    <row r="110" spans="1:7" ht="26.25">
      <c r="A110" s="17" t="s">
        <v>77</v>
      </c>
      <c r="B110" s="38"/>
      <c r="C110" s="160">
        <f>C103+C106-C107-C108-C109</f>
        <v>-14.299999999998192</v>
      </c>
      <c r="D110" s="45">
        <f>D103+D106-D107-D108-D109</f>
        <v>-227.3999999999993</v>
      </c>
      <c r="E110" s="18"/>
      <c r="F110" s="49"/>
      <c r="G110" s="1"/>
    </row>
    <row r="111" spans="1:5" ht="12.75">
      <c r="A111" s="3" t="s">
        <v>71</v>
      </c>
      <c r="B111" s="4">
        <v>2190</v>
      </c>
      <c r="C111" s="156"/>
      <c r="D111" s="4"/>
      <c r="E111" s="18"/>
    </row>
    <row r="112" spans="1:5" ht="12.75">
      <c r="A112" s="3" t="s">
        <v>72</v>
      </c>
      <c r="B112" s="4">
        <v>2195</v>
      </c>
      <c r="C112" s="156">
        <v>-14.3</v>
      </c>
      <c r="D112" s="4">
        <v>-227.4</v>
      </c>
      <c r="E112" s="18"/>
    </row>
    <row r="113" spans="1:5" ht="12.75">
      <c r="A113" s="3" t="s">
        <v>78</v>
      </c>
      <c r="B113" s="4">
        <v>2200</v>
      </c>
      <c r="C113" s="156"/>
      <c r="D113" s="4"/>
      <c r="E113" s="18"/>
    </row>
    <row r="114" spans="1:5" ht="12.75">
      <c r="A114" s="3" t="s">
        <v>79</v>
      </c>
      <c r="B114" s="4">
        <v>2220</v>
      </c>
      <c r="C114" s="156">
        <v>735.2</v>
      </c>
      <c r="D114" s="4">
        <v>213.4</v>
      </c>
      <c r="E114" s="18"/>
    </row>
    <row r="115" spans="1:5" ht="12.75">
      <c r="A115" s="3" t="s">
        <v>80</v>
      </c>
      <c r="B115" s="4">
        <v>2240</v>
      </c>
      <c r="C115" s="156">
        <v>84.6</v>
      </c>
      <c r="D115" s="4">
        <v>216.3</v>
      </c>
      <c r="E115" s="18"/>
    </row>
    <row r="116" spans="1:5" ht="12.75">
      <c r="A116" s="3" t="s">
        <v>81</v>
      </c>
      <c r="B116" s="4">
        <v>2250</v>
      </c>
      <c r="C116" s="156"/>
      <c r="D116" s="4">
        <v>0</v>
      </c>
      <c r="E116" s="18"/>
    </row>
    <row r="117" spans="1:5" ht="12.75">
      <c r="A117" s="3" t="s">
        <v>82</v>
      </c>
      <c r="B117" s="4">
        <v>2255</v>
      </c>
      <c r="C117" s="156"/>
      <c r="D117" s="4">
        <v>0</v>
      </c>
      <c r="E117" s="18"/>
    </row>
    <row r="118" spans="1:5" ht="12.75">
      <c r="A118" s="3" t="s">
        <v>83</v>
      </c>
      <c r="B118" s="4">
        <v>2270</v>
      </c>
      <c r="C118" s="156">
        <v>34.2</v>
      </c>
      <c r="D118" s="4">
        <v>86.8</v>
      </c>
      <c r="E118" s="18"/>
    </row>
    <row r="119" spans="1:5" ht="26.25">
      <c r="A119" s="17" t="s">
        <v>84</v>
      </c>
      <c r="B119" s="38"/>
      <c r="C119" s="160">
        <f>C110+C113+C114+C115-C116-C117-C118</f>
        <v>771.3000000000019</v>
      </c>
      <c r="D119" s="45">
        <f>D110+D113+D114+D115-D116-D117-D118</f>
        <v>115.50000000000072</v>
      </c>
      <c r="E119" s="18"/>
    </row>
    <row r="120" spans="1:5" ht="12.75">
      <c r="A120" s="3" t="s">
        <v>71</v>
      </c>
      <c r="B120" s="4">
        <v>2290</v>
      </c>
      <c r="C120" s="156">
        <v>771.3</v>
      </c>
      <c r="D120" s="4">
        <v>115.5</v>
      </c>
      <c r="E120" s="18"/>
    </row>
    <row r="121" spans="1:5" ht="12.75">
      <c r="A121" s="3" t="s">
        <v>72</v>
      </c>
      <c r="B121" s="4">
        <v>2295</v>
      </c>
      <c r="C121" s="156"/>
      <c r="D121" s="4"/>
      <c r="E121" s="18"/>
    </row>
    <row r="122" spans="1:5" ht="12.75">
      <c r="A122" s="3" t="s">
        <v>85</v>
      </c>
      <c r="B122" s="4">
        <v>2300</v>
      </c>
      <c r="C122" s="156">
        <v>-173.5</v>
      </c>
      <c r="D122" s="4">
        <v>20.8</v>
      </c>
      <c r="E122" s="18"/>
    </row>
    <row r="123" spans="1:5" ht="25.5">
      <c r="A123" s="3" t="s">
        <v>86</v>
      </c>
      <c r="B123" s="4">
        <v>2305</v>
      </c>
      <c r="C123" s="156"/>
      <c r="D123" s="4"/>
      <c r="E123" s="18"/>
    </row>
    <row r="124" spans="1:5" ht="15.75">
      <c r="A124" s="17" t="s">
        <v>87</v>
      </c>
      <c r="B124" s="38"/>
      <c r="C124" s="163">
        <f>C119+C122</f>
        <v>597.8000000000019</v>
      </c>
      <c r="D124" s="45">
        <f>D119-D122</f>
        <v>94.70000000000073</v>
      </c>
      <c r="E124" s="18"/>
    </row>
    <row r="125" spans="1:5" ht="12.75">
      <c r="A125" s="3" t="s">
        <v>71</v>
      </c>
      <c r="B125" s="4">
        <v>2350</v>
      </c>
      <c r="C125" s="156">
        <v>597.8</v>
      </c>
      <c r="D125" s="4">
        <v>94.7</v>
      </c>
      <c r="E125" s="18"/>
    </row>
    <row r="126" spans="1:5" ht="12.75">
      <c r="A126" s="3" t="s">
        <v>72</v>
      </c>
      <c r="B126" s="4">
        <v>2355</v>
      </c>
      <c r="C126" s="156"/>
      <c r="D126" s="4"/>
      <c r="E126" s="18"/>
    </row>
    <row r="127" spans="1:5" ht="12.75">
      <c r="A127" s="18"/>
      <c r="B127" s="18"/>
      <c r="C127" s="18"/>
      <c r="D127" s="18"/>
      <c r="E127" s="18"/>
    </row>
    <row r="128" spans="1:5" ht="15.75">
      <c r="A128" s="51" t="s">
        <v>88</v>
      </c>
      <c r="B128" s="51"/>
      <c r="C128" s="51"/>
      <c r="D128" s="51"/>
      <c r="E128" s="18"/>
    </row>
    <row r="129" spans="1:5" ht="12.75">
      <c r="A129" s="18"/>
      <c r="B129" s="18"/>
      <c r="C129" s="18"/>
      <c r="D129" s="18"/>
      <c r="E129" s="18"/>
    </row>
    <row r="130" spans="1:5" ht="38.25">
      <c r="A130" s="10" t="s">
        <v>67</v>
      </c>
      <c r="B130" s="10" t="s">
        <v>2</v>
      </c>
      <c r="C130" s="10" t="s">
        <v>144</v>
      </c>
      <c r="D130" s="10" t="s">
        <v>145</v>
      </c>
      <c r="E130" s="18"/>
    </row>
    <row r="131" spans="1:5" ht="12.75">
      <c r="A131" s="10">
        <v>1</v>
      </c>
      <c r="B131" s="10">
        <v>2</v>
      </c>
      <c r="C131" s="10">
        <v>3</v>
      </c>
      <c r="D131" s="10">
        <v>4</v>
      </c>
      <c r="E131" s="18"/>
    </row>
    <row r="132" spans="1:5" ht="12.75">
      <c r="A132" s="3" t="s">
        <v>89</v>
      </c>
      <c r="B132" s="4">
        <v>2400</v>
      </c>
      <c r="C132" s="3"/>
      <c r="D132" s="3"/>
      <c r="E132" s="18"/>
    </row>
    <row r="133" spans="1:5" ht="25.5">
      <c r="A133" s="3" t="s">
        <v>90</v>
      </c>
      <c r="B133" s="4">
        <v>2405</v>
      </c>
      <c r="C133" s="3"/>
      <c r="D133" s="3"/>
      <c r="E133" s="18"/>
    </row>
    <row r="134" spans="1:5" ht="12.75">
      <c r="A134" s="3" t="s">
        <v>91</v>
      </c>
      <c r="B134" s="4">
        <v>2410</v>
      </c>
      <c r="C134" s="3"/>
      <c r="D134" s="3"/>
      <c r="E134" s="18"/>
    </row>
    <row r="135" spans="1:5" ht="25.5">
      <c r="A135" s="3" t="s">
        <v>92</v>
      </c>
      <c r="B135" s="4">
        <v>2415</v>
      </c>
      <c r="C135" s="3"/>
      <c r="D135" s="3"/>
      <c r="E135" s="18"/>
    </row>
    <row r="136" spans="1:5" ht="12.75">
      <c r="A136" s="3" t="s">
        <v>93</v>
      </c>
      <c r="B136" s="4">
        <v>2445</v>
      </c>
      <c r="C136" s="3"/>
      <c r="D136" s="3"/>
      <c r="E136" s="18"/>
    </row>
    <row r="137" spans="1:5" ht="25.5">
      <c r="A137" s="7" t="s">
        <v>94</v>
      </c>
      <c r="B137" s="9">
        <v>2450</v>
      </c>
      <c r="C137" s="3"/>
      <c r="D137" s="3"/>
      <c r="E137" s="18"/>
    </row>
    <row r="138" spans="1:5" ht="25.5">
      <c r="A138" s="3" t="s">
        <v>95</v>
      </c>
      <c r="B138" s="4">
        <v>2455</v>
      </c>
      <c r="C138" s="3"/>
      <c r="D138" s="3"/>
      <c r="E138" s="18"/>
    </row>
    <row r="139" spans="1:5" ht="25.5">
      <c r="A139" s="7" t="s">
        <v>96</v>
      </c>
      <c r="B139" s="9">
        <v>2460</v>
      </c>
      <c r="C139" s="3"/>
      <c r="D139" s="3"/>
      <c r="E139" s="18"/>
    </row>
    <row r="140" spans="1:5" ht="25.5">
      <c r="A140" s="7" t="s">
        <v>97</v>
      </c>
      <c r="B140" s="9">
        <v>2465</v>
      </c>
      <c r="C140" s="3">
        <f>C124</f>
        <v>597.8000000000019</v>
      </c>
      <c r="D140" s="3">
        <f>D124</f>
        <v>94.70000000000073</v>
      </c>
      <c r="E140" s="18"/>
    </row>
    <row r="141" spans="1:5" ht="12.75">
      <c r="A141" s="18"/>
      <c r="B141" s="18"/>
      <c r="C141" s="18"/>
      <c r="D141" s="18"/>
      <c r="E141" s="18"/>
    </row>
    <row r="142" spans="1:5" ht="15.75">
      <c r="A142" s="52" t="s">
        <v>98</v>
      </c>
      <c r="B142" s="18"/>
      <c r="C142" s="18"/>
      <c r="D142" s="18"/>
      <c r="E142" s="18"/>
    </row>
    <row r="143" spans="1:5" ht="12.75">
      <c r="A143" s="18"/>
      <c r="B143" s="18"/>
      <c r="C143" s="18"/>
      <c r="D143" s="18"/>
      <c r="E143" s="18"/>
    </row>
    <row r="144" spans="1:8" ht="38.25">
      <c r="A144" s="10" t="s">
        <v>99</v>
      </c>
      <c r="B144" s="10" t="s">
        <v>2</v>
      </c>
      <c r="C144" s="10" t="s">
        <v>144</v>
      </c>
      <c r="D144" s="106" t="s">
        <v>145</v>
      </c>
      <c r="E144" s="169"/>
      <c r="F144" s="170"/>
      <c r="G144" s="170"/>
      <c r="H144" s="170"/>
    </row>
    <row r="145" spans="1:8" ht="12.75">
      <c r="A145" s="10">
        <v>1</v>
      </c>
      <c r="B145" s="10">
        <v>2</v>
      </c>
      <c r="C145" s="10">
        <v>3</v>
      </c>
      <c r="D145" s="106">
        <v>4</v>
      </c>
      <c r="E145" s="47"/>
      <c r="F145" s="170"/>
      <c r="G145" s="170"/>
      <c r="H145" s="170"/>
    </row>
    <row r="146" spans="1:8" ht="12.75">
      <c r="A146" s="3" t="s">
        <v>100</v>
      </c>
      <c r="B146" s="4">
        <v>2500</v>
      </c>
      <c r="C146" s="3">
        <v>4097.6</v>
      </c>
      <c r="D146" s="166">
        <v>2435</v>
      </c>
      <c r="E146" s="105"/>
      <c r="F146" s="171"/>
      <c r="G146" s="170"/>
      <c r="H146" s="170"/>
    </row>
    <row r="147" spans="1:8" ht="12.75">
      <c r="A147" s="3" t="s">
        <v>101</v>
      </c>
      <c r="B147" s="4">
        <v>2505</v>
      </c>
      <c r="C147" s="3">
        <v>10333.8</v>
      </c>
      <c r="D147" s="166">
        <v>5973</v>
      </c>
      <c r="E147" s="105"/>
      <c r="F147" s="171"/>
      <c r="G147" s="170"/>
      <c r="H147" s="170"/>
    </row>
    <row r="148" spans="1:8" ht="12.75">
      <c r="A148" s="3" t="s">
        <v>102</v>
      </c>
      <c r="B148" s="4">
        <v>2510</v>
      </c>
      <c r="C148" s="3">
        <v>2294</v>
      </c>
      <c r="D148" s="166">
        <v>1307</v>
      </c>
      <c r="E148" s="105"/>
      <c r="F148" s="171"/>
      <c r="G148" s="170"/>
      <c r="H148" s="170"/>
    </row>
    <row r="149" spans="1:8" ht="12.75">
      <c r="A149" s="3" t="s">
        <v>103</v>
      </c>
      <c r="B149" s="4">
        <v>2515</v>
      </c>
      <c r="C149" s="3">
        <v>2391.5</v>
      </c>
      <c r="D149" s="166">
        <v>1787</v>
      </c>
      <c r="E149" s="105"/>
      <c r="F149" s="171"/>
      <c r="G149" s="170"/>
      <c r="H149" s="170"/>
    </row>
    <row r="150" spans="1:8" ht="12.75">
      <c r="A150" s="3" t="s">
        <v>76</v>
      </c>
      <c r="B150" s="4">
        <v>2520</v>
      </c>
      <c r="C150" s="3">
        <v>9841.5</v>
      </c>
      <c r="D150" s="167">
        <v>4175.5</v>
      </c>
      <c r="E150" s="105"/>
      <c r="F150" s="171"/>
      <c r="G150" s="170"/>
      <c r="H150" s="170"/>
    </row>
    <row r="151" spans="1:8" ht="12.75">
      <c r="A151" s="21" t="s">
        <v>104</v>
      </c>
      <c r="B151" s="12">
        <v>2550</v>
      </c>
      <c r="C151" s="149">
        <f>SUM(C146:C150)</f>
        <v>28958.4</v>
      </c>
      <c r="D151" s="168">
        <f>SUM(D146:D150)</f>
        <v>15677.5</v>
      </c>
      <c r="E151" s="172"/>
      <c r="F151" s="59"/>
      <c r="G151" s="170"/>
      <c r="H151" s="170"/>
    </row>
    <row r="152" spans="1:8" ht="12.75">
      <c r="A152" s="18"/>
      <c r="B152" s="18"/>
      <c r="C152" s="18"/>
      <c r="D152" s="18"/>
      <c r="E152" s="47"/>
      <c r="F152" s="170"/>
      <c r="G152" s="170"/>
      <c r="H152" s="170"/>
    </row>
    <row r="153" spans="1:8" ht="15.75">
      <c r="A153" s="52" t="s">
        <v>105</v>
      </c>
      <c r="B153" s="18"/>
      <c r="C153" s="18"/>
      <c r="D153" s="18"/>
      <c r="E153" s="47"/>
      <c r="F153" s="170"/>
      <c r="G153" s="170"/>
      <c r="H153" s="170"/>
    </row>
    <row r="154" spans="1:8" ht="12.75">
      <c r="A154" s="18"/>
      <c r="B154" s="18"/>
      <c r="C154" s="18"/>
      <c r="D154" s="18"/>
      <c r="E154" s="47"/>
      <c r="F154" s="170"/>
      <c r="G154" s="170"/>
      <c r="H154" s="170"/>
    </row>
    <row r="155" spans="1:5" ht="38.25">
      <c r="A155" s="10" t="s">
        <v>99</v>
      </c>
      <c r="B155" s="10" t="s">
        <v>2</v>
      </c>
      <c r="C155" s="10" t="s">
        <v>144</v>
      </c>
      <c r="D155" s="10" t="s">
        <v>145</v>
      </c>
      <c r="E155" s="18"/>
    </row>
    <row r="156" spans="1:5" ht="12.75">
      <c r="A156" s="10">
        <v>1</v>
      </c>
      <c r="B156" s="10">
        <v>2</v>
      </c>
      <c r="C156" s="10">
        <v>3</v>
      </c>
      <c r="D156" s="10">
        <v>4</v>
      </c>
      <c r="E156" s="18"/>
    </row>
    <row r="157" spans="1:5" ht="12.75">
      <c r="A157" s="3" t="s">
        <v>106</v>
      </c>
      <c r="B157" s="4">
        <v>2600</v>
      </c>
      <c r="C157" s="3"/>
      <c r="D157" s="3"/>
      <c r="E157" s="18"/>
    </row>
    <row r="158" spans="1:5" ht="25.5">
      <c r="A158" s="3" t="s">
        <v>107</v>
      </c>
      <c r="B158" s="4">
        <v>2605</v>
      </c>
      <c r="C158" s="3"/>
      <c r="D158" s="3"/>
      <c r="E158" s="18"/>
    </row>
    <row r="159" spans="1:5" ht="25.5">
      <c r="A159" s="3" t="s">
        <v>108</v>
      </c>
      <c r="B159" s="4">
        <v>2610</v>
      </c>
      <c r="C159" s="3"/>
      <c r="D159" s="3"/>
      <c r="E159" s="18"/>
    </row>
    <row r="160" spans="1:5" ht="25.5">
      <c r="A160" s="3" t="s">
        <v>109</v>
      </c>
      <c r="B160" s="4">
        <v>2615</v>
      </c>
      <c r="C160" s="3"/>
      <c r="D160" s="3"/>
      <c r="E160" s="18"/>
    </row>
    <row r="161" spans="1:5" ht="12.75">
      <c r="A161" s="3" t="s">
        <v>110</v>
      </c>
      <c r="B161" s="4">
        <v>2650</v>
      </c>
      <c r="C161" s="3"/>
      <c r="D161" s="3"/>
      <c r="E161" s="18"/>
    </row>
  </sheetData>
  <sheetProtection selectLockedCells="1" selectUnlockedCells="1"/>
  <mergeCells count="21">
    <mergeCell ref="A92:D92"/>
    <mergeCell ref="A97:D97"/>
    <mergeCell ref="A13:B13"/>
    <mergeCell ref="C13:E13"/>
    <mergeCell ref="A15:D15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8.8515625" style="1" customWidth="1"/>
    <col min="2" max="2" width="12.00390625" style="1" customWidth="1"/>
    <col min="3" max="3" width="11.57421875" style="1" customWidth="1"/>
    <col min="4" max="4" width="13.28125" style="1" customWidth="1"/>
    <col min="5" max="5" width="10.8515625" style="1" customWidth="1"/>
    <col min="6" max="6" width="10.7109375" style="1" customWidth="1"/>
    <col min="7" max="7" width="11.7109375" style="1" customWidth="1"/>
    <col min="8" max="14" width="9.00390625" style="0" customWidth="1"/>
    <col min="15" max="15" width="10.57421875" style="1" customWidth="1"/>
  </cols>
  <sheetData>
    <row r="1" spans="1:5" ht="6" customHeight="1">
      <c r="A1" s="23"/>
      <c r="B1" s="18"/>
      <c r="C1" s="18"/>
      <c r="D1" s="18"/>
      <c r="E1" s="18"/>
    </row>
    <row r="2" spans="1:5" ht="7.5" customHeight="1">
      <c r="A2" s="173"/>
      <c r="B2" s="173"/>
      <c r="C2" s="174" t="s">
        <v>116</v>
      </c>
      <c r="D2" s="174"/>
      <c r="E2" s="174"/>
    </row>
    <row r="3" spans="1:5" ht="14.2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26.25" customHeight="1">
      <c r="A4" s="26" t="s">
        <v>167</v>
      </c>
      <c r="B4" s="3" t="s">
        <v>118</v>
      </c>
      <c r="C4" s="183" t="s">
        <v>168</v>
      </c>
      <c r="D4" s="183"/>
      <c r="E4" s="183"/>
    </row>
    <row r="5" spans="1:5" ht="12.75">
      <c r="A5" s="3" t="s">
        <v>169</v>
      </c>
      <c r="B5" s="3" t="s">
        <v>120</v>
      </c>
      <c r="C5" s="184"/>
      <c r="D5" s="184"/>
      <c r="E5" s="184"/>
    </row>
    <row r="6" spans="1:5" ht="24" customHeight="1">
      <c r="A6" s="3" t="s">
        <v>160</v>
      </c>
      <c r="B6" s="3" t="s">
        <v>122</v>
      </c>
      <c r="C6" s="183" t="s">
        <v>170</v>
      </c>
      <c r="D6" s="183"/>
      <c r="E6" s="183"/>
    </row>
    <row r="7" spans="1:5" ht="23.25" customHeight="1">
      <c r="A7" s="3" t="s">
        <v>123</v>
      </c>
      <c r="B7" s="3" t="s">
        <v>124</v>
      </c>
      <c r="C7" s="183" t="s">
        <v>125</v>
      </c>
      <c r="D7" s="183"/>
      <c r="E7" s="183"/>
    </row>
    <row r="8" spans="1:5" ht="12.75" customHeight="1">
      <c r="A8" s="176" t="s">
        <v>227</v>
      </c>
      <c r="B8" s="176"/>
      <c r="C8" s="176"/>
      <c r="D8" s="176"/>
      <c r="E8" s="176"/>
    </row>
    <row r="9" spans="1:5" ht="12.75" customHeight="1">
      <c r="A9" s="176" t="s">
        <v>171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>
      <c r="A16" s="27" t="s">
        <v>232</v>
      </c>
      <c r="B16" s="18"/>
      <c r="C16" s="18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38.2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32">
        <v>568</v>
      </c>
      <c r="D22" s="32">
        <v>568</v>
      </c>
      <c r="E22" s="18"/>
    </row>
    <row r="23" spans="1:5" ht="12.75">
      <c r="A23" s="3" t="s">
        <v>5</v>
      </c>
      <c r="B23" s="4">
        <v>1001</v>
      </c>
      <c r="C23" s="3">
        <v>601</v>
      </c>
      <c r="D23" s="3">
        <v>601</v>
      </c>
      <c r="E23" s="18"/>
    </row>
    <row r="24" spans="1:5" ht="12.75">
      <c r="A24" s="3" t="s">
        <v>6</v>
      </c>
      <c r="B24" s="4">
        <v>1002</v>
      </c>
      <c r="C24" s="3">
        <v>33</v>
      </c>
      <c r="D24" s="3">
        <v>33</v>
      </c>
      <c r="E24" s="18"/>
    </row>
    <row r="25" spans="1:5" ht="12.75">
      <c r="A25" s="3" t="s">
        <v>7</v>
      </c>
      <c r="B25" s="4">
        <v>1005</v>
      </c>
      <c r="C25" s="3">
        <v>897</v>
      </c>
      <c r="D25" s="3">
        <v>893</v>
      </c>
      <c r="E25" s="18"/>
    </row>
    <row r="26" spans="1:5" ht="12.75">
      <c r="A26" s="34" t="s">
        <v>8</v>
      </c>
      <c r="B26" s="35">
        <v>1010</v>
      </c>
      <c r="C26" s="34">
        <f>C27-C28</f>
        <v>7494</v>
      </c>
      <c r="D26" s="34">
        <f>D27-D28</f>
        <v>6941</v>
      </c>
      <c r="E26" s="18"/>
    </row>
    <row r="27" spans="1:5" ht="12.75">
      <c r="A27" s="3" t="s">
        <v>5</v>
      </c>
      <c r="B27" s="4">
        <v>1011</v>
      </c>
      <c r="C27" s="3">
        <v>29356</v>
      </c>
      <c r="D27" s="3">
        <v>29389</v>
      </c>
      <c r="E27" s="18"/>
    </row>
    <row r="28" spans="1:5" ht="12.75">
      <c r="A28" s="3" t="s">
        <v>9</v>
      </c>
      <c r="B28" s="4">
        <v>1012</v>
      </c>
      <c r="C28" s="36">
        <v>21862</v>
      </c>
      <c r="D28" s="36">
        <v>22448</v>
      </c>
      <c r="E28" s="68"/>
    </row>
    <row r="29" spans="1:5" ht="12.75">
      <c r="A29" s="3" t="s">
        <v>10</v>
      </c>
      <c r="B29" s="4">
        <v>1015</v>
      </c>
      <c r="C29" s="3">
        <v>204</v>
      </c>
      <c r="D29" s="3">
        <v>190</v>
      </c>
      <c r="E29" s="18"/>
    </row>
    <row r="30" spans="1:5" ht="12.75">
      <c r="A30" s="3" t="s">
        <v>11</v>
      </c>
      <c r="B30" s="4">
        <v>1020</v>
      </c>
      <c r="C30" s="3"/>
      <c r="D30" s="3"/>
      <c r="E30" s="18"/>
    </row>
    <row r="31" spans="1:5" ht="12.75">
      <c r="A31" s="34" t="s">
        <v>12</v>
      </c>
      <c r="B31" s="38"/>
      <c r="C31" s="3"/>
      <c r="D31" s="3"/>
      <c r="E31" s="18"/>
    </row>
    <row r="32" spans="1:5" ht="25.5">
      <c r="A32" s="3" t="s">
        <v>13</v>
      </c>
      <c r="B32" s="4">
        <v>1030</v>
      </c>
      <c r="C32" s="3"/>
      <c r="D32" s="3"/>
      <c r="E32" s="18"/>
    </row>
    <row r="33" spans="1:5" ht="12.75">
      <c r="A33" s="3" t="s">
        <v>14</v>
      </c>
      <c r="B33" s="4">
        <v>1035</v>
      </c>
      <c r="C33" s="3"/>
      <c r="D33" s="3"/>
      <c r="E33" s="18"/>
    </row>
    <row r="34" spans="1:5" ht="12.75">
      <c r="A34" s="3" t="s">
        <v>15</v>
      </c>
      <c r="B34" s="4">
        <v>1040</v>
      </c>
      <c r="C34" s="3"/>
      <c r="D34" s="3"/>
      <c r="E34" s="18"/>
    </row>
    <row r="35" spans="1:5" ht="12.75">
      <c r="A35" s="3" t="s">
        <v>16</v>
      </c>
      <c r="B35" s="4">
        <v>1045</v>
      </c>
      <c r="C35" s="3"/>
      <c r="D35" s="3"/>
      <c r="E35" s="18"/>
    </row>
    <row r="36" spans="1:5" ht="12.75">
      <c r="A36" s="3" t="s">
        <v>17</v>
      </c>
      <c r="B36" s="4">
        <v>1090</v>
      </c>
      <c r="C36" s="3"/>
      <c r="D36" s="3"/>
      <c r="E36" s="18"/>
    </row>
    <row r="37" spans="1:5" ht="12.75">
      <c r="A37" s="39" t="s">
        <v>18</v>
      </c>
      <c r="B37" s="8">
        <v>1095</v>
      </c>
      <c r="C37" s="39">
        <f>C22+C25+C26+C29</f>
        <v>9163</v>
      </c>
      <c r="D37" s="39">
        <f>D22+D25+D26+D29</f>
        <v>8592</v>
      </c>
      <c r="E37" s="18"/>
    </row>
    <row r="38" spans="1:5" ht="12.75">
      <c r="A38" s="28" t="s">
        <v>19</v>
      </c>
      <c r="B38" s="29"/>
      <c r="C38" s="31"/>
      <c r="D38" s="31"/>
      <c r="E38" s="18"/>
    </row>
    <row r="39" spans="1:5" ht="12.75">
      <c r="A39" s="14" t="s">
        <v>20</v>
      </c>
      <c r="B39" s="6">
        <v>1100</v>
      </c>
      <c r="C39" s="14">
        <v>2278</v>
      </c>
      <c r="D39" s="14">
        <v>3037</v>
      </c>
      <c r="E39" s="18"/>
    </row>
    <row r="40" spans="1:5" ht="12.75">
      <c r="A40" s="3" t="s">
        <v>21</v>
      </c>
      <c r="B40" s="4">
        <v>1110</v>
      </c>
      <c r="C40" s="3"/>
      <c r="D40" s="3"/>
      <c r="E40" s="18"/>
    </row>
    <row r="41" spans="1:5" ht="25.5">
      <c r="A41" s="3" t="s">
        <v>22</v>
      </c>
      <c r="B41" s="4">
        <v>1125</v>
      </c>
      <c r="C41" s="3">
        <v>2940</v>
      </c>
      <c r="D41" s="3">
        <v>3840</v>
      </c>
      <c r="E41" s="18"/>
    </row>
    <row r="42" spans="1:5" ht="25.5">
      <c r="A42" s="34" t="s">
        <v>23</v>
      </c>
      <c r="B42" s="40"/>
      <c r="C42" s="3"/>
      <c r="D42" s="3"/>
      <c r="E42" s="18"/>
    </row>
    <row r="43" spans="1:5" ht="12.75">
      <c r="A43" s="3" t="s">
        <v>24</v>
      </c>
      <c r="B43" s="4">
        <v>1130</v>
      </c>
      <c r="C43" s="3"/>
      <c r="D43" s="3"/>
      <c r="E43" s="18"/>
    </row>
    <row r="44" spans="1:5" ht="12.75">
      <c r="A44" s="3" t="s">
        <v>25</v>
      </c>
      <c r="B44" s="4">
        <v>1135</v>
      </c>
      <c r="C44" s="3"/>
      <c r="D44" s="3"/>
      <c r="E44" s="18"/>
    </row>
    <row r="45" spans="1:5" ht="12.75">
      <c r="A45" s="3" t="s">
        <v>26</v>
      </c>
      <c r="B45" s="4">
        <v>1136</v>
      </c>
      <c r="C45" s="3"/>
      <c r="D45" s="3"/>
      <c r="E45" s="18"/>
    </row>
    <row r="46" spans="1:5" ht="12.75">
      <c r="A46" s="3" t="s">
        <v>27</v>
      </c>
      <c r="B46" s="4">
        <v>1155</v>
      </c>
      <c r="C46" s="3">
        <v>24</v>
      </c>
      <c r="D46" s="3">
        <v>5</v>
      </c>
      <c r="E46" s="18"/>
    </row>
    <row r="47" spans="1:5" ht="12.75">
      <c r="A47" s="3" t="s">
        <v>28</v>
      </c>
      <c r="B47" s="4">
        <v>1160</v>
      </c>
      <c r="C47" s="3"/>
      <c r="D47" s="3"/>
      <c r="E47" s="18"/>
    </row>
    <row r="48" spans="1:11" ht="12.75">
      <c r="A48" s="3" t="s">
        <v>29</v>
      </c>
      <c r="B48" s="4">
        <v>1165</v>
      </c>
      <c r="C48" s="3">
        <v>742</v>
      </c>
      <c r="D48" s="3">
        <v>166</v>
      </c>
      <c r="E48" s="68"/>
      <c r="F48" s="2"/>
      <c r="G48" s="2"/>
      <c r="H48" s="145"/>
      <c r="I48" s="145"/>
      <c r="J48" s="145"/>
      <c r="K48" s="145"/>
    </row>
    <row r="49" spans="1:11" ht="12.75">
      <c r="A49" s="3" t="s">
        <v>30</v>
      </c>
      <c r="B49" s="4">
        <v>1170</v>
      </c>
      <c r="C49" s="97">
        <v>2</v>
      </c>
      <c r="D49" s="97">
        <v>2</v>
      </c>
      <c r="E49" s="68"/>
      <c r="F49" s="2"/>
      <c r="G49" s="2"/>
      <c r="H49" s="145"/>
      <c r="I49" s="145"/>
      <c r="J49" s="145"/>
      <c r="K49" s="145"/>
    </row>
    <row r="50" spans="1:11" ht="12.75">
      <c r="A50" s="3" t="s">
        <v>31</v>
      </c>
      <c r="B50" s="4">
        <v>1190</v>
      </c>
      <c r="C50" s="3">
        <v>20</v>
      </c>
      <c r="D50" s="3">
        <v>61</v>
      </c>
      <c r="E50" s="68"/>
      <c r="F50" s="2"/>
      <c r="G50" s="2"/>
      <c r="H50" s="145"/>
      <c r="I50" s="145"/>
      <c r="J50" s="145"/>
      <c r="K50" s="145"/>
    </row>
    <row r="51" spans="1:11" ht="12.75">
      <c r="A51" s="7" t="s">
        <v>32</v>
      </c>
      <c r="B51" s="9">
        <v>1195</v>
      </c>
      <c r="C51" s="7">
        <f>C39+C40+C41+C43+C44+C46+C47+C48+C49+C50</f>
        <v>6006</v>
      </c>
      <c r="D51" s="7">
        <f>D39+D40+D41+D43+D44+D46+D47+D48+D49+D50</f>
        <v>7111</v>
      </c>
      <c r="E51" s="68"/>
      <c r="F51" s="2"/>
      <c r="G51" s="2"/>
      <c r="H51" s="145"/>
      <c r="I51" s="145"/>
      <c r="J51" s="145"/>
      <c r="K51" s="145"/>
    </row>
    <row r="52" spans="1:11" ht="25.5">
      <c r="A52" s="9" t="s">
        <v>33</v>
      </c>
      <c r="B52" s="9">
        <v>1200</v>
      </c>
      <c r="C52" s="3"/>
      <c r="D52" s="3"/>
      <c r="E52" s="68"/>
      <c r="F52" s="2"/>
      <c r="G52" s="2"/>
      <c r="H52" s="145"/>
      <c r="I52" s="145"/>
      <c r="J52" s="145"/>
      <c r="K52" s="145"/>
    </row>
    <row r="53" spans="1:11" ht="15.75">
      <c r="A53" s="11" t="s">
        <v>34</v>
      </c>
      <c r="B53" s="12">
        <v>1300</v>
      </c>
      <c r="C53" s="69">
        <f>C37+C51+C52</f>
        <v>15169</v>
      </c>
      <c r="D53" s="69">
        <f>D37+D51+D52</f>
        <v>15703</v>
      </c>
      <c r="E53" s="68"/>
      <c r="F53" s="2"/>
      <c r="G53" s="2"/>
      <c r="H53" s="145"/>
      <c r="I53" s="145"/>
      <c r="J53" s="145"/>
      <c r="K53" s="145"/>
    </row>
    <row r="54" spans="1:11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68"/>
      <c r="F54" s="2"/>
      <c r="G54" s="2"/>
      <c r="H54" s="145"/>
      <c r="I54" s="145"/>
      <c r="J54" s="145"/>
      <c r="K54" s="145"/>
    </row>
    <row r="55" spans="1:11" ht="12.75">
      <c r="A55" s="181"/>
      <c r="B55" s="10" t="s">
        <v>37</v>
      </c>
      <c r="C55" s="181"/>
      <c r="D55" s="181"/>
      <c r="E55" s="68"/>
      <c r="F55" s="2"/>
      <c r="G55" s="2"/>
      <c r="H55" s="145"/>
      <c r="I55" s="145"/>
      <c r="J55" s="145"/>
      <c r="K55" s="145"/>
    </row>
    <row r="56" spans="1:11" ht="12.75">
      <c r="A56" s="13">
        <v>1</v>
      </c>
      <c r="B56" s="13">
        <v>2</v>
      </c>
      <c r="C56" s="13">
        <v>3</v>
      </c>
      <c r="D56" s="13">
        <v>4</v>
      </c>
      <c r="E56" s="68"/>
      <c r="F56" s="2"/>
      <c r="G56" s="2"/>
      <c r="H56" s="145"/>
      <c r="I56" s="145"/>
      <c r="J56" s="145"/>
      <c r="K56" s="145"/>
    </row>
    <row r="57" spans="1:11" ht="12.75">
      <c r="A57" s="28" t="s">
        <v>38</v>
      </c>
      <c r="B57" s="29"/>
      <c r="C57" s="30"/>
      <c r="D57" s="31"/>
      <c r="E57" s="68"/>
      <c r="F57" s="2"/>
      <c r="G57" s="2"/>
      <c r="H57" s="145"/>
      <c r="I57" s="145"/>
      <c r="J57" s="145"/>
      <c r="K57" s="145"/>
    </row>
    <row r="58" spans="1:11" ht="12.75">
      <c r="A58" s="14" t="s">
        <v>39</v>
      </c>
      <c r="B58" s="6">
        <v>1400</v>
      </c>
      <c r="C58" s="14">
        <v>18323</v>
      </c>
      <c r="D58" s="14">
        <v>18323</v>
      </c>
      <c r="E58" s="68"/>
      <c r="F58" s="2"/>
      <c r="G58" s="2"/>
      <c r="H58" s="145"/>
      <c r="I58" s="145"/>
      <c r="J58" s="145"/>
      <c r="K58" s="145"/>
    </row>
    <row r="59" spans="1:11" ht="12.75">
      <c r="A59" s="3" t="s">
        <v>40</v>
      </c>
      <c r="B59" s="4">
        <v>1405</v>
      </c>
      <c r="C59" s="3">
        <v>1296</v>
      </c>
      <c r="D59" s="3">
        <v>1296</v>
      </c>
      <c r="E59" s="68"/>
      <c r="F59" s="2"/>
      <c r="G59" s="2"/>
      <c r="H59" s="145"/>
      <c r="I59" s="145"/>
      <c r="J59" s="145"/>
      <c r="K59" s="145"/>
    </row>
    <row r="60" spans="1:11" ht="12.75">
      <c r="A60" s="3" t="s">
        <v>41</v>
      </c>
      <c r="B60" s="4">
        <v>1410</v>
      </c>
      <c r="C60" s="3">
        <v>516</v>
      </c>
      <c r="D60" s="3">
        <v>516</v>
      </c>
      <c r="E60" s="68"/>
      <c r="F60" s="2"/>
      <c r="G60" s="2"/>
      <c r="H60" s="145"/>
      <c r="I60" s="145"/>
      <c r="J60" s="145"/>
      <c r="K60" s="145"/>
    </row>
    <row r="61" spans="1:11" ht="12.75">
      <c r="A61" s="3" t="s">
        <v>42</v>
      </c>
      <c r="B61" s="4">
        <v>1415</v>
      </c>
      <c r="C61" s="3"/>
      <c r="D61" s="3"/>
      <c r="E61" s="68"/>
      <c r="F61" s="2"/>
      <c r="G61" s="2"/>
      <c r="H61" s="145"/>
      <c r="I61" s="145"/>
      <c r="J61" s="145"/>
      <c r="K61" s="145"/>
    </row>
    <row r="62" spans="1:11" ht="11.25" customHeight="1">
      <c r="A62" s="3" t="s">
        <v>138</v>
      </c>
      <c r="B62" s="4">
        <v>1420</v>
      </c>
      <c r="C62" s="3">
        <v>-9178</v>
      </c>
      <c r="D62" s="3">
        <v>-12553</v>
      </c>
      <c r="E62" s="68"/>
      <c r="F62" s="2"/>
      <c r="G62" s="127"/>
      <c r="H62" s="127"/>
      <c r="I62" s="145"/>
      <c r="J62" s="145"/>
      <c r="K62" s="145"/>
    </row>
    <row r="63" spans="1:11" ht="12.75">
      <c r="A63" s="3" t="s">
        <v>43</v>
      </c>
      <c r="B63" s="4">
        <v>1425</v>
      </c>
      <c r="C63" s="25" t="s">
        <v>139</v>
      </c>
      <c r="D63" s="25" t="s">
        <v>139</v>
      </c>
      <c r="E63" s="68"/>
      <c r="F63" s="127"/>
      <c r="G63" s="127"/>
      <c r="H63" s="127"/>
      <c r="I63" s="145"/>
      <c r="J63" s="145"/>
      <c r="K63" s="145"/>
    </row>
    <row r="64" spans="1:11" ht="12.75">
      <c r="A64" s="3" t="s">
        <v>44</v>
      </c>
      <c r="B64" s="4">
        <v>1430</v>
      </c>
      <c r="C64" s="4" t="s">
        <v>139</v>
      </c>
      <c r="D64" s="4" t="s">
        <v>139</v>
      </c>
      <c r="E64" s="68"/>
      <c r="F64" s="2"/>
      <c r="G64" s="2"/>
      <c r="H64" s="145"/>
      <c r="I64" s="145"/>
      <c r="J64" s="145"/>
      <c r="K64" s="145"/>
    </row>
    <row r="65" spans="1:11" ht="12.75">
      <c r="A65" s="39" t="s">
        <v>18</v>
      </c>
      <c r="B65" s="8">
        <v>1495</v>
      </c>
      <c r="C65" s="39">
        <f>SUM(C58:C64)</f>
        <v>10957</v>
      </c>
      <c r="D65" s="39">
        <f>SUM(D58:D64)</f>
        <v>7582</v>
      </c>
      <c r="E65" s="68"/>
      <c r="F65" s="2"/>
      <c r="G65" s="2"/>
      <c r="H65" s="145"/>
      <c r="I65" s="145"/>
      <c r="J65" s="145"/>
      <c r="K65" s="145"/>
    </row>
    <row r="66" spans="1:11" ht="25.5">
      <c r="A66" s="28" t="s">
        <v>45</v>
      </c>
      <c r="B66" s="29"/>
      <c r="C66" s="31"/>
      <c r="D66" s="31"/>
      <c r="E66" s="68"/>
      <c r="F66" s="2"/>
      <c r="G66" s="2"/>
      <c r="H66" s="145"/>
      <c r="I66" s="145"/>
      <c r="J66" s="145"/>
      <c r="K66" s="145"/>
    </row>
    <row r="67" spans="1:11" ht="12.75">
      <c r="A67" s="14" t="s">
        <v>46</v>
      </c>
      <c r="B67" s="6">
        <v>1500</v>
      </c>
      <c r="C67" s="14"/>
      <c r="D67" s="14"/>
      <c r="E67" s="68"/>
      <c r="F67" s="2"/>
      <c r="G67" s="2"/>
      <c r="H67" s="145"/>
      <c r="I67" s="145"/>
      <c r="J67" s="145"/>
      <c r="K67" s="145"/>
    </row>
    <row r="68" spans="1:11" ht="12.75">
      <c r="A68" s="3" t="s">
        <v>47</v>
      </c>
      <c r="B68" s="4">
        <v>1510</v>
      </c>
      <c r="C68" s="3"/>
      <c r="D68" s="3"/>
      <c r="E68" s="68"/>
      <c r="F68" s="2"/>
      <c r="G68" s="2"/>
      <c r="H68" s="145"/>
      <c r="I68" s="145"/>
      <c r="J68" s="145"/>
      <c r="K68" s="145"/>
    </row>
    <row r="69" spans="1:11" ht="12.75">
      <c r="A69" s="3" t="s">
        <v>48</v>
      </c>
      <c r="B69" s="4">
        <v>1515</v>
      </c>
      <c r="C69" s="3"/>
      <c r="D69" s="3"/>
      <c r="E69" s="68"/>
      <c r="F69" s="2"/>
      <c r="G69" s="2"/>
      <c r="H69" s="145"/>
      <c r="I69" s="145"/>
      <c r="J69" s="145"/>
      <c r="K69" s="145"/>
    </row>
    <row r="70" spans="1:11" ht="12.75">
      <c r="A70" s="3" t="s">
        <v>49</v>
      </c>
      <c r="B70" s="4">
        <v>1520</v>
      </c>
      <c r="C70" s="3">
        <v>73</v>
      </c>
      <c r="D70" s="3">
        <v>78</v>
      </c>
      <c r="E70" s="68"/>
      <c r="F70" s="2"/>
      <c r="G70" s="2"/>
      <c r="H70" s="145"/>
      <c r="I70" s="145"/>
      <c r="J70" s="145"/>
      <c r="K70" s="145"/>
    </row>
    <row r="71" spans="1:11" ht="12.75">
      <c r="A71" s="3" t="s">
        <v>50</v>
      </c>
      <c r="B71" s="4">
        <v>1525</v>
      </c>
      <c r="C71" s="3">
        <v>1</v>
      </c>
      <c r="D71" s="3">
        <v>1</v>
      </c>
      <c r="E71" s="68"/>
      <c r="F71" s="2"/>
      <c r="G71" s="2"/>
      <c r="H71" s="145"/>
      <c r="I71" s="145"/>
      <c r="J71" s="145"/>
      <c r="K71" s="145"/>
    </row>
    <row r="72" spans="1:5" ht="12.75">
      <c r="A72" s="39" t="s">
        <v>32</v>
      </c>
      <c r="B72" s="8">
        <v>1595</v>
      </c>
      <c r="C72" s="39">
        <f>SUM(C67:C71)</f>
        <v>74</v>
      </c>
      <c r="D72" s="39">
        <f>SUM(D67:D71)</f>
        <v>79</v>
      </c>
      <c r="E72" s="18"/>
    </row>
    <row r="73" spans="1:5" ht="25.5">
      <c r="A73" s="28" t="s">
        <v>51</v>
      </c>
      <c r="B73" s="29"/>
      <c r="C73" s="31"/>
      <c r="D73" s="31"/>
      <c r="E73" s="18"/>
    </row>
    <row r="74" spans="1:5" ht="12.75">
      <c r="A74" s="14" t="s">
        <v>52</v>
      </c>
      <c r="B74" s="6">
        <v>1600</v>
      </c>
      <c r="C74" s="14"/>
      <c r="D74" s="14"/>
      <c r="E74" s="18"/>
    </row>
    <row r="75" spans="1:5" ht="12.75">
      <c r="A75" s="34" t="s">
        <v>53</v>
      </c>
      <c r="B75" s="40"/>
      <c r="C75" s="3"/>
      <c r="D75" s="3"/>
      <c r="E75" s="18"/>
    </row>
    <row r="76" spans="1:5" ht="12.75">
      <c r="A76" s="3" t="s">
        <v>54</v>
      </c>
      <c r="B76" s="4">
        <v>1610</v>
      </c>
      <c r="C76" s="3"/>
      <c r="D76" s="3"/>
      <c r="E76" s="18"/>
    </row>
    <row r="77" spans="1:5" ht="12.75">
      <c r="A77" s="3" t="s">
        <v>55</v>
      </c>
      <c r="B77" s="4">
        <v>1615</v>
      </c>
      <c r="C77" s="3">
        <v>255</v>
      </c>
      <c r="D77" s="3">
        <v>1352</v>
      </c>
      <c r="E77" s="18"/>
    </row>
    <row r="78" spans="1:5" ht="12.75">
      <c r="A78" s="3" t="s">
        <v>56</v>
      </c>
      <c r="B78" s="4">
        <v>1620</v>
      </c>
      <c r="C78" s="3">
        <v>3098</v>
      </c>
      <c r="D78" s="3">
        <v>3428</v>
      </c>
      <c r="E78" s="18"/>
    </row>
    <row r="79" spans="1:5" ht="12.75">
      <c r="A79" s="3" t="s">
        <v>26</v>
      </c>
      <c r="B79" s="4">
        <v>1621</v>
      </c>
      <c r="C79" s="3">
        <v>137</v>
      </c>
      <c r="D79" s="3">
        <v>253</v>
      </c>
      <c r="E79" s="18"/>
    </row>
    <row r="80" spans="1:5" ht="12.75">
      <c r="A80" s="3" t="s">
        <v>57</v>
      </c>
      <c r="B80" s="4">
        <v>1625</v>
      </c>
      <c r="C80" s="3">
        <v>38</v>
      </c>
      <c r="D80" s="3">
        <v>520</v>
      </c>
      <c r="E80" s="18"/>
    </row>
    <row r="81" spans="1:5" ht="12.75">
      <c r="A81" s="3" t="s">
        <v>58</v>
      </c>
      <c r="B81" s="4">
        <v>1630</v>
      </c>
      <c r="C81" s="3">
        <v>282</v>
      </c>
      <c r="D81" s="3">
        <v>1848</v>
      </c>
      <c r="E81" s="18"/>
    </row>
    <row r="82" spans="1:5" ht="12.75">
      <c r="A82" s="3" t="s">
        <v>61</v>
      </c>
      <c r="B82" s="4">
        <v>1660</v>
      </c>
      <c r="C82" s="3"/>
      <c r="D82" s="3"/>
      <c r="E82" s="18"/>
    </row>
    <row r="83" spans="1:5" ht="12.75">
      <c r="A83" s="3" t="s">
        <v>62</v>
      </c>
      <c r="B83" s="4">
        <v>1665</v>
      </c>
      <c r="C83" s="3"/>
      <c r="D83" s="3"/>
      <c r="E83" s="18"/>
    </row>
    <row r="84" spans="1:5" ht="12.75">
      <c r="A84" s="3" t="s">
        <v>63</v>
      </c>
      <c r="B84" s="4">
        <v>1690</v>
      </c>
      <c r="C84" s="3">
        <v>465</v>
      </c>
      <c r="D84" s="3">
        <v>894</v>
      </c>
      <c r="E84" s="18"/>
    </row>
    <row r="85" spans="1:8" ht="12.75">
      <c r="A85" s="7" t="s">
        <v>64</v>
      </c>
      <c r="B85" s="9">
        <v>1695</v>
      </c>
      <c r="C85" s="7">
        <f>C74+C76+C77+C78+C80+C81+C82+C83+C84</f>
        <v>4138</v>
      </c>
      <c r="D85" s="7">
        <f>D74+D76+D77+D78+D80+D81+D82+D83+D84</f>
        <v>8042</v>
      </c>
      <c r="H85" s="1"/>
    </row>
    <row r="86" spans="1:5" ht="35.25" customHeight="1">
      <c r="A86" s="43" t="s">
        <v>65</v>
      </c>
      <c r="B86" s="43">
        <v>1700</v>
      </c>
      <c r="C86" s="34"/>
      <c r="D86" s="34"/>
      <c r="E86" s="18"/>
    </row>
    <row r="87" spans="1:5" ht="15.75">
      <c r="A87" s="11" t="s">
        <v>66</v>
      </c>
      <c r="B87" s="12">
        <v>1900</v>
      </c>
      <c r="C87" s="69">
        <f>C65+C72+C85+C86</f>
        <v>15169</v>
      </c>
      <c r="D87" s="69">
        <f>D65+D72+D85+D86</f>
        <v>15703</v>
      </c>
      <c r="E87" s="18"/>
    </row>
    <row r="88" spans="1:5" ht="14.25">
      <c r="A88" s="44" t="s">
        <v>140</v>
      </c>
      <c r="B88" s="18"/>
      <c r="C88" s="18"/>
      <c r="D88" s="18"/>
      <c r="E88" s="18"/>
    </row>
    <row r="89" spans="1:5" ht="12.75">
      <c r="A89" s="18"/>
      <c r="B89" s="18"/>
      <c r="C89" s="18"/>
      <c r="D89" s="18"/>
      <c r="E89" s="18"/>
    </row>
    <row r="90" spans="1:5" ht="15.75">
      <c r="A90" s="182" t="s">
        <v>141</v>
      </c>
      <c r="B90" s="182"/>
      <c r="C90" s="182"/>
      <c r="D90" s="182"/>
      <c r="E90" s="18"/>
    </row>
    <row r="91" spans="1:5" ht="12.75">
      <c r="A91" s="27" t="s">
        <v>233</v>
      </c>
      <c r="B91" s="18"/>
      <c r="C91" s="18"/>
      <c r="D91" s="18"/>
      <c r="E91" s="18"/>
    </row>
    <row r="92" spans="1:5" ht="12.75">
      <c r="A92" s="18"/>
      <c r="B92" s="18"/>
      <c r="C92" s="18"/>
      <c r="D92" s="18"/>
      <c r="E92" s="18"/>
    </row>
    <row r="93" spans="1:5" ht="26.25">
      <c r="A93" s="26" t="s">
        <v>142</v>
      </c>
      <c r="B93" s="3" t="s">
        <v>133</v>
      </c>
      <c r="C93" s="4">
        <v>1801003</v>
      </c>
      <c r="D93" s="18"/>
      <c r="E93" s="18"/>
    </row>
    <row r="94" spans="1:5" ht="12.75">
      <c r="A94" s="18"/>
      <c r="B94" s="18"/>
      <c r="C94" s="18"/>
      <c r="D94" s="18"/>
      <c r="E94" s="18"/>
    </row>
    <row r="95" spans="1:5" ht="15.75">
      <c r="A95" s="177" t="s">
        <v>143</v>
      </c>
      <c r="B95" s="177"/>
      <c r="C95" s="177"/>
      <c r="D95" s="177"/>
      <c r="E95" s="18"/>
    </row>
    <row r="96" spans="1:5" ht="12.75">
      <c r="A96" s="18"/>
      <c r="B96" s="18"/>
      <c r="C96" s="18"/>
      <c r="D96" s="18"/>
      <c r="E96" s="18"/>
    </row>
    <row r="97" spans="1:5" ht="63.75">
      <c r="A97" s="10" t="s">
        <v>67</v>
      </c>
      <c r="B97" s="10" t="s">
        <v>2</v>
      </c>
      <c r="C97" s="10" t="s">
        <v>144</v>
      </c>
      <c r="D97" s="10" t="s">
        <v>145</v>
      </c>
      <c r="E97" s="18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8"/>
    </row>
    <row r="99" spans="1:5" ht="25.5">
      <c r="A99" s="3" t="s">
        <v>68</v>
      </c>
      <c r="B99" s="4">
        <v>2000</v>
      </c>
      <c r="C99" s="4">
        <v>15015</v>
      </c>
      <c r="D99" s="4">
        <v>7338</v>
      </c>
      <c r="E99" s="18"/>
    </row>
    <row r="100" spans="1:5" ht="25.5">
      <c r="A100" s="3" t="s">
        <v>69</v>
      </c>
      <c r="B100" s="4">
        <v>2050</v>
      </c>
      <c r="C100" s="4">
        <v>15322</v>
      </c>
      <c r="D100" s="4">
        <v>7421</v>
      </c>
      <c r="E100" s="18"/>
    </row>
    <row r="101" spans="1:8" ht="15.75">
      <c r="A101" s="17" t="s">
        <v>70</v>
      </c>
      <c r="B101" s="38"/>
      <c r="C101" s="45">
        <f>C99-C100</f>
        <v>-307</v>
      </c>
      <c r="D101" s="45">
        <f>D99-D100</f>
        <v>-83</v>
      </c>
      <c r="E101" s="18"/>
      <c r="G101" s="46"/>
      <c r="H101" s="1"/>
    </row>
    <row r="102" spans="1:5" ht="12.75">
      <c r="A102" s="3" t="s">
        <v>71</v>
      </c>
      <c r="B102" s="4">
        <v>2090</v>
      </c>
      <c r="C102" s="4"/>
      <c r="D102" s="4"/>
      <c r="E102" s="47"/>
    </row>
    <row r="103" spans="1:8" ht="12.75">
      <c r="A103" s="3" t="s">
        <v>72</v>
      </c>
      <c r="B103" s="4">
        <v>2095</v>
      </c>
      <c r="C103" s="4">
        <v>-307</v>
      </c>
      <c r="D103" s="4">
        <v>-83</v>
      </c>
      <c r="E103" s="48"/>
      <c r="G103" s="49"/>
      <c r="H103" s="1"/>
    </row>
    <row r="104" spans="1:5" ht="12.75">
      <c r="A104" s="3" t="s">
        <v>73</v>
      </c>
      <c r="B104" s="4">
        <v>2120</v>
      </c>
      <c r="C104" s="4">
        <v>489</v>
      </c>
      <c r="D104" s="4">
        <v>5731</v>
      </c>
      <c r="E104" s="50"/>
    </row>
    <row r="105" spans="1:5" ht="12.75">
      <c r="A105" s="3" t="s">
        <v>74</v>
      </c>
      <c r="B105" s="4">
        <v>2130</v>
      </c>
      <c r="C105" s="4">
        <v>2745</v>
      </c>
      <c r="D105" s="4">
        <v>2588</v>
      </c>
      <c r="E105" s="50"/>
    </row>
    <row r="106" spans="1:8" ht="12.75">
      <c r="A106" s="3" t="s">
        <v>75</v>
      </c>
      <c r="B106" s="4">
        <v>2150</v>
      </c>
      <c r="C106" s="4">
        <v>78</v>
      </c>
      <c r="D106" s="4">
        <v>568</v>
      </c>
      <c r="E106" s="50"/>
      <c r="G106" s="49"/>
      <c r="H106" s="1"/>
    </row>
    <row r="107" spans="1:5" ht="12.75">
      <c r="A107" s="3" t="s">
        <v>76</v>
      </c>
      <c r="B107" s="4">
        <v>2180</v>
      </c>
      <c r="C107" s="4">
        <v>656</v>
      </c>
      <c r="D107" s="4">
        <v>2173</v>
      </c>
      <c r="E107" s="47"/>
    </row>
    <row r="108" spans="1:5" ht="26.25">
      <c r="A108" s="17" t="s">
        <v>77</v>
      </c>
      <c r="B108" s="38"/>
      <c r="C108" s="45">
        <f>C101+C104-C105-C106-C107</f>
        <v>-3297</v>
      </c>
      <c r="D108" s="45">
        <f>D101+D104-D105-D106-D107</f>
        <v>319</v>
      </c>
      <c r="E108" s="18"/>
    </row>
    <row r="109" spans="1:5" ht="12.75">
      <c r="A109" s="3" t="s">
        <v>71</v>
      </c>
      <c r="B109" s="4">
        <v>2190</v>
      </c>
      <c r="C109" s="70"/>
      <c r="D109" s="70">
        <v>319</v>
      </c>
      <c r="E109" s="18"/>
    </row>
    <row r="110" spans="1:5" ht="12.75">
      <c r="A110" s="3" t="s">
        <v>72</v>
      </c>
      <c r="B110" s="4">
        <v>2195</v>
      </c>
      <c r="C110" s="4">
        <v>-2375</v>
      </c>
      <c r="D110" s="4"/>
      <c r="E110" s="18"/>
    </row>
    <row r="111" spans="1:5" ht="12.75">
      <c r="A111" s="3" t="s">
        <v>78</v>
      </c>
      <c r="B111" s="4">
        <v>2200</v>
      </c>
      <c r="C111" s="4"/>
      <c r="D111" s="4"/>
      <c r="E111" s="18"/>
    </row>
    <row r="112" spans="1:5" ht="12.75">
      <c r="A112" s="3" t="s">
        <v>79</v>
      </c>
      <c r="B112" s="4">
        <v>2220</v>
      </c>
      <c r="C112" s="4"/>
      <c r="D112" s="4"/>
      <c r="E112" s="18"/>
    </row>
    <row r="113" spans="1:5" ht="12.75">
      <c r="A113" s="3" t="s">
        <v>80</v>
      </c>
      <c r="B113" s="4">
        <v>2240</v>
      </c>
      <c r="C113" s="4"/>
      <c r="D113" s="4"/>
      <c r="E113" s="18"/>
    </row>
    <row r="114" spans="1:5" ht="12.75">
      <c r="A114" s="3" t="s">
        <v>81</v>
      </c>
      <c r="B114" s="4">
        <v>2250</v>
      </c>
      <c r="C114" s="4"/>
      <c r="D114" s="4"/>
      <c r="E114" s="18"/>
    </row>
    <row r="115" spans="1:5" ht="12.75">
      <c r="A115" s="3" t="s">
        <v>82</v>
      </c>
      <c r="B115" s="4">
        <v>2255</v>
      </c>
      <c r="C115" s="4"/>
      <c r="D115" s="4"/>
      <c r="E115" s="18"/>
    </row>
    <row r="116" spans="1:5" ht="12.75">
      <c r="A116" s="3" t="s">
        <v>83</v>
      </c>
      <c r="B116" s="4">
        <v>2270</v>
      </c>
      <c r="C116" s="4">
        <v>88</v>
      </c>
      <c r="D116" s="4">
        <v>280</v>
      </c>
      <c r="E116" s="18"/>
    </row>
    <row r="117" spans="1:5" ht="26.25">
      <c r="A117" s="17" t="s">
        <v>84</v>
      </c>
      <c r="B117" s="38"/>
      <c r="C117" s="45">
        <f>C108+C111+C112+C113-C114-C115-C116</f>
        <v>-3385</v>
      </c>
      <c r="D117" s="45">
        <f>D108+D111+D112+D113-D114-D115-D116</f>
        <v>39</v>
      </c>
      <c r="E117" s="18"/>
    </row>
    <row r="118" spans="1:5" ht="12.75">
      <c r="A118" s="3" t="s">
        <v>71</v>
      </c>
      <c r="B118" s="4">
        <v>2290</v>
      </c>
      <c r="C118" s="4"/>
      <c r="D118" s="4">
        <v>39</v>
      </c>
      <c r="E118" s="18"/>
    </row>
    <row r="119" spans="1:5" ht="12.75">
      <c r="A119" s="3" t="s">
        <v>72</v>
      </c>
      <c r="B119" s="4">
        <v>2295</v>
      </c>
      <c r="C119" s="4">
        <v>-3385</v>
      </c>
      <c r="D119" s="4"/>
      <c r="E119" s="18"/>
    </row>
    <row r="120" spans="1:5" ht="12.75">
      <c r="A120" s="3" t="s">
        <v>85</v>
      </c>
      <c r="B120" s="4">
        <v>2300</v>
      </c>
      <c r="C120" s="4"/>
      <c r="D120" s="4">
        <v>7</v>
      </c>
      <c r="E120" s="18"/>
    </row>
    <row r="121" spans="1:5" ht="25.5">
      <c r="A121" s="3" t="s">
        <v>86</v>
      </c>
      <c r="B121" s="4">
        <v>2305</v>
      </c>
      <c r="C121" s="4"/>
      <c r="D121" s="4"/>
      <c r="E121" s="18"/>
    </row>
    <row r="122" spans="1:5" ht="15.75">
      <c r="A122" s="17" t="s">
        <v>87</v>
      </c>
      <c r="B122" s="38"/>
      <c r="C122" s="45">
        <f>C117-C120</f>
        <v>-3385</v>
      </c>
      <c r="D122" s="45">
        <f>D117-D120</f>
        <v>32</v>
      </c>
      <c r="E122" s="18"/>
    </row>
    <row r="123" spans="1:5" ht="12.75">
      <c r="A123" s="3" t="s">
        <v>71</v>
      </c>
      <c r="B123" s="4">
        <v>2350</v>
      </c>
      <c r="C123" s="4"/>
      <c r="D123" s="4">
        <v>32</v>
      </c>
      <c r="E123" s="18"/>
    </row>
    <row r="124" spans="1:5" ht="12.75">
      <c r="A124" s="3" t="s">
        <v>72</v>
      </c>
      <c r="B124" s="4">
        <v>2355</v>
      </c>
      <c r="C124" s="4">
        <v>-3385</v>
      </c>
      <c r="D124" s="4"/>
      <c r="E124" s="18"/>
    </row>
    <row r="125" spans="1:5" ht="12.75">
      <c r="A125" s="18"/>
      <c r="B125" s="18"/>
      <c r="C125" s="18"/>
      <c r="D125" s="18"/>
      <c r="E125" s="18"/>
    </row>
    <row r="126" spans="1:5" ht="15.75">
      <c r="A126" s="51" t="s">
        <v>88</v>
      </c>
      <c r="B126" s="51"/>
      <c r="C126" s="51"/>
      <c r="D126" s="51"/>
      <c r="E126" s="18"/>
    </row>
    <row r="127" spans="1:5" ht="12.75">
      <c r="A127" s="18"/>
      <c r="B127" s="18"/>
      <c r="C127" s="18"/>
      <c r="D127" s="18"/>
      <c r="E127" s="18"/>
    </row>
    <row r="128" spans="1:5" ht="63.75">
      <c r="A128" s="10" t="s">
        <v>67</v>
      </c>
      <c r="B128" s="10" t="s">
        <v>2</v>
      </c>
      <c r="C128" s="10" t="s">
        <v>144</v>
      </c>
      <c r="D128" s="10" t="s">
        <v>145</v>
      </c>
      <c r="E128" s="18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8"/>
    </row>
    <row r="130" spans="1:5" ht="12.75">
      <c r="A130" s="3" t="s">
        <v>89</v>
      </c>
      <c r="B130" s="4">
        <v>2400</v>
      </c>
      <c r="C130" s="4"/>
      <c r="D130" s="4"/>
      <c r="E130" s="18"/>
    </row>
    <row r="131" spans="1:5" ht="12.75">
      <c r="A131" s="3" t="s">
        <v>90</v>
      </c>
      <c r="B131" s="4">
        <v>2405</v>
      </c>
      <c r="C131" s="4"/>
      <c r="D131" s="4"/>
      <c r="E131" s="18"/>
    </row>
    <row r="132" spans="1:5" ht="12.75">
      <c r="A132" s="3" t="s">
        <v>91</v>
      </c>
      <c r="B132" s="4">
        <v>2410</v>
      </c>
      <c r="C132" s="4"/>
      <c r="D132" s="4"/>
      <c r="E132" s="18"/>
    </row>
    <row r="133" spans="1:5" ht="25.5">
      <c r="A133" s="3" t="s">
        <v>92</v>
      </c>
      <c r="B133" s="4">
        <v>2415</v>
      </c>
      <c r="C133" s="4"/>
      <c r="D133" s="4"/>
      <c r="E133" s="18"/>
    </row>
    <row r="134" spans="1:5" ht="12.75">
      <c r="A134" s="3" t="s">
        <v>93</v>
      </c>
      <c r="B134" s="4">
        <v>2445</v>
      </c>
      <c r="C134" s="4"/>
      <c r="D134" s="4"/>
      <c r="E134" s="18"/>
    </row>
    <row r="135" spans="1:5" ht="25.5">
      <c r="A135" s="7" t="s">
        <v>94</v>
      </c>
      <c r="B135" s="9">
        <v>2450</v>
      </c>
      <c r="C135" s="4"/>
      <c r="D135" s="4"/>
      <c r="E135" s="18"/>
    </row>
    <row r="136" spans="1:5" ht="25.5">
      <c r="A136" s="3" t="s">
        <v>95</v>
      </c>
      <c r="B136" s="4">
        <v>2455</v>
      </c>
      <c r="C136" s="4"/>
      <c r="D136" s="4"/>
      <c r="E136" s="18"/>
    </row>
    <row r="137" spans="1:5" ht="25.5">
      <c r="A137" s="7" t="s">
        <v>96</v>
      </c>
      <c r="B137" s="9">
        <v>2460</v>
      </c>
      <c r="C137" s="4"/>
      <c r="D137" s="4"/>
      <c r="E137" s="18"/>
    </row>
    <row r="138" spans="1:5" ht="25.5">
      <c r="A138" s="7" t="s">
        <v>97</v>
      </c>
      <c r="B138" s="9">
        <v>2465</v>
      </c>
      <c r="C138" s="4">
        <f>C122+C137</f>
        <v>-3385</v>
      </c>
      <c r="D138" s="4">
        <f>D122+D137</f>
        <v>32</v>
      </c>
      <c r="E138" s="18"/>
    </row>
    <row r="139" spans="1:5" ht="12.75">
      <c r="A139" s="18"/>
      <c r="B139" s="18"/>
      <c r="C139" s="18"/>
      <c r="D139" s="18"/>
      <c r="E139" s="18"/>
    </row>
    <row r="140" spans="1:5" ht="15.75">
      <c r="A140" s="52" t="s">
        <v>98</v>
      </c>
      <c r="B140" s="18"/>
      <c r="C140" s="18"/>
      <c r="D140" s="18"/>
      <c r="E140" s="18"/>
    </row>
    <row r="141" spans="1:5" ht="12.75">
      <c r="A141" s="18"/>
      <c r="B141" s="18"/>
      <c r="C141" s="18"/>
      <c r="D141" s="18"/>
      <c r="E141" s="18"/>
    </row>
    <row r="142" spans="1:5" ht="63.75">
      <c r="A142" s="10" t="s">
        <v>99</v>
      </c>
      <c r="B142" s="10" t="s">
        <v>2</v>
      </c>
      <c r="C142" s="10" t="s">
        <v>144</v>
      </c>
      <c r="D142" s="10" t="s">
        <v>145</v>
      </c>
      <c r="E142" s="18"/>
    </row>
    <row r="143" spans="1:5" ht="12.75">
      <c r="A143" s="10">
        <v>1</v>
      </c>
      <c r="B143" s="10">
        <v>2</v>
      </c>
      <c r="C143" s="10">
        <v>3</v>
      </c>
      <c r="D143" s="146">
        <v>3</v>
      </c>
      <c r="E143" s="18"/>
    </row>
    <row r="144" spans="1:5" ht="12.75">
      <c r="A144" s="3" t="s">
        <v>100</v>
      </c>
      <c r="B144" s="4">
        <v>2500</v>
      </c>
      <c r="C144" s="3">
        <v>11379</v>
      </c>
      <c r="D144" s="3">
        <v>4832</v>
      </c>
      <c r="E144" s="18"/>
    </row>
    <row r="145" spans="1:5" ht="12.75">
      <c r="A145" s="3" t="s">
        <v>101</v>
      </c>
      <c r="B145" s="4">
        <v>2505</v>
      </c>
      <c r="C145" s="3">
        <v>4511</v>
      </c>
      <c r="D145" s="3">
        <v>4809</v>
      </c>
      <c r="E145" s="18"/>
    </row>
    <row r="146" spans="1:5" ht="12.75">
      <c r="A146" s="3" t="s">
        <v>102</v>
      </c>
      <c r="B146" s="4">
        <v>2510</v>
      </c>
      <c r="C146" s="3">
        <v>954</v>
      </c>
      <c r="D146" s="3">
        <v>1293</v>
      </c>
      <c r="E146" s="18"/>
    </row>
    <row r="147" spans="1:5" ht="12.75">
      <c r="A147" s="3" t="s">
        <v>103</v>
      </c>
      <c r="B147" s="4">
        <v>2515</v>
      </c>
      <c r="C147" s="3">
        <v>689</v>
      </c>
      <c r="D147" s="3">
        <v>713</v>
      </c>
      <c r="E147" s="18"/>
    </row>
    <row r="148" spans="1:5" ht="12.75">
      <c r="A148" s="3" t="s">
        <v>76</v>
      </c>
      <c r="B148" s="4">
        <v>2520</v>
      </c>
      <c r="C148" s="3">
        <v>1268</v>
      </c>
      <c r="D148" s="3">
        <v>1103</v>
      </c>
      <c r="E148" s="18"/>
    </row>
    <row r="149" spans="1:6" ht="15.75">
      <c r="A149" s="21" t="s">
        <v>104</v>
      </c>
      <c r="B149" s="12">
        <v>2550</v>
      </c>
      <c r="C149" s="11">
        <f>SUM(C144:C148)</f>
        <v>18801</v>
      </c>
      <c r="D149" s="11">
        <f>SUM(D144:D148)</f>
        <v>12750</v>
      </c>
      <c r="E149" s="18"/>
      <c r="F149" s="2"/>
    </row>
    <row r="150" spans="1:5" ht="12.75">
      <c r="A150" s="18"/>
      <c r="B150" s="18"/>
      <c r="C150" s="18"/>
      <c r="D150" s="18"/>
      <c r="E150" s="18"/>
    </row>
    <row r="151" spans="1:5" ht="15.75">
      <c r="A151" s="52" t="s">
        <v>105</v>
      </c>
      <c r="B151" s="18"/>
      <c r="C151" s="18"/>
      <c r="D151" s="18"/>
      <c r="E151" s="18"/>
    </row>
    <row r="152" spans="1:5" ht="12.75">
      <c r="A152" s="18"/>
      <c r="B152" s="18"/>
      <c r="C152" s="18"/>
      <c r="D152" s="18"/>
      <c r="E152" s="18"/>
    </row>
    <row r="153" spans="1:5" ht="63.75">
      <c r="A153" s="10" t="s">
        <v>99</v>
      </c>
      <c r="B153" s="10" t="s">
        <v>2</v>
      </c>
      <c r="C153" s="10" t="s">
        <v>144</v>
      </c>
      <c r="D153" s="10" t="s">
        <v>145</v>
      </c>
      <c r="E153" s="18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8"/>
    </row>
    <row r="155" spans="1:5" ht="12.75">
      <c r="A155" s="3" t="s">
        <v>106</v>
      </c>
      <c r="B155" s="4">
        <v>2600</v>
      </c>
      <c r="C155" s="3"/>
      <c r="D155" s="3"/>
      <c r="E155" s="18"/>
    </row>
    <row r="156" spans="1:5" ht="25.5">
      <c r="A156" s="3" t="s">
        <v>107</v>
      </c>
      <c r="B156" s="4">
        <v>2605</v>
      </c>
      <c r="C156" s="3"/>
      <c r="D156" s="3"/>
      <c r="E156" s="18"/>
    </row>
    <row r="157" spans="1:5" ht="25.5">
      <c r="A157" s="3" t="s">
        <v>108</v>
      </c>
      <c r="B157" s="4">
        <v>2610</v>
      </c>
      <c r="C157" s="3"/>
      <c r="D157" s="3"/>
      <c r="E157" s="18"/>
    </row>
    <row r="158" spans="1:5" ht="25.5">
      <c r="A158" s="3" t="s">
        <v>109</v>
      </c>
      <c r="B158" s="4">
        <v>2615</v>
      </c>
      <c r="C158" s="3"/>
      <c r="D158" s="3"/>
      <c r="E158" s="18"/>
    </row>
    <row r="159" spans="1:5" ht="12.75">
      <c r="A159" s="3" t="s">
        <v>110</v>
      </c>
      <c r="B159" s="4">
        <v>2650</v>
      </c>
      <c r="C159" s="3"/>
      <c r="D159" s="3"/>
      <c r="E159" s="18"/>
    </row>
  </sheetData>
  <sheetProtection selectLockedCells="1" selectUnlockedCells="1"/>
  <mergeCells count="21">
    <mergeCell ref="A90:D90"/>
    <mergeCell ref="A95:D95"/>
    <mergeCell ref="A13:B13"/>
    <mergeCell ref="C13:E13"/>
    <mergeCell ref="A15:D15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1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 customHeight="1">
      <c r="A4" s="26" t="s">
        <v>172</v>
      </c>
      <c r="B4" s="3" t="s">
        <v>118</v>
      </c>
      <c r="C4" s="183" t="s">
        <v>173</v>
      </c>
      <c r="D4" s="183"/>
      <c r="E4" s="183"/>
    </row>
    <row r="5" spans="1:5" ht="12.75" customHeight="1">
      <c r="A5" s="3" t="s">
        <v>119</v>
      </c>
      <c r="B5" s="3" t="s">
        <v>120</v>
      </c>
      <c r="C5" s="183" t="s">
        <v>174</v>
      </c>
      <c r="D5" s="183"/>
      <c r="E5" s="183"/>
    </row>
    <row r="6" spans="1:5" ht="25.5" customHeight="1">
      <c r="A6" s="3" t="s">
        <v>160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161</v>
      </c>
      <c r="B7" s="3" t="s">
        <v>124</v>
      </c>
      <c r="C7" s="183" t="s">
        <v>125</v>
      </c>
      <c r="D7" s="183"/>
      <c r="E7" s="183"/>
    </row>
    <row r="8" spans="1:5" ht="12.75" customHeight="1">
      <c r="A8" s="176">
        <v>240</v>
      </c>
      <c r="B8" s="176"/>
      <c r="C8" s="176"/>
      <c r="D8" s="176"/>
      <c r="E8" s="176"/>
    </row>
    <row r="9" spans="1:5" ht="12.75" customHeight="1">
      <c r="A9" s="176" t="s">
        <v>175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232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72">
        <v>64</v>
      </c>
      <c r="D22" s="72">
        <v>41</v>
      </c>
      <c r="E22" s="18"/>
    </row>
    <row r="23" spans="1:5" ht="12.75">
      <c r="A23" s="3" t="s">
        <v>5</v>
      </c>
      <c r="B23" s="4">
        <v>1001</v>
      </c>
      <c r="C23" s="73">
        <v>386</v>
      </c>
      <c r="D23" s="73">
        <v>386</v>
      </c>
      <c r="E23" s="18"/>
    </row>
    <row r="24" spans="1:5" ht="12.75">
      <c r="A24" s="3" t="s">
        <v>6</v>
      </c>
      <c r="B24" s="4">
        <v>1002</v>
      </c>
      <c r="C24" s="73">
        <v>322</v>
      </c>
      <c r="D24" s="73">
        <v>345</v>
      </c>
      <c r="E24" s="18"/>
    </row>
    <row r="25" spans="1:5" ht="12.75">
      <c r="A25" s="3" t="s">
        <v>7</v>
      </c>
      <c r="B25" s="4">
        <v>1005</v>
      </c>
      <c r="C25" s="73">
        <v>602</v>
      </c>
      <c r="D25" s="73">
        <v>374</v>
      </c>
      <c r="E25" s="18"/>
    </row>
    <row r="26" spans="1:5" ht="12.75">
      <c r="A26" s="34" t="s">
        <v>8</v>
      </c>
      <c r="B26" s="35">
        <v>1010</v>
      </c>
      <c r="C26" s="74">
        <f>C27-C28</f>
        <v>31528</v>
      </c>
      <c r="D26" s="74">
        <f>D27-D28</f>
        <v>30183</v>
      </c>
      <c r="E26" s="18"/>
    </row>
    <row r="27" spans="1:5" ht="12.75">
      <c r="A27" s="3" t="s">
        <v>5</v>
      </c>
      <c r="B27" s="4">
        <v>1011</v>
      </c>
      <c r="C27" s="73">
        <v>84107</v>
      </c>
      <c r="D27" s="73">
        <v>85069</v>
      </c>
      <c r="E27" s="18"/>
    </row>
    <row r="28" spans="1:5" ht="12.75">
      <c r="A28" s="3" t="s">
        <v>9</v>
      </c>
      <c r="B28" s="4">
        <v>1012</v>
      </c>
      <c r="C28" s="73">
        <v>52579</v>
      </c>
      <c r="D28" s="73">
        <v>54886</v>
      </c>
      <c r="E28" s="18"/>
    </row>
    <row r="29" spans="1:5" ht="12.75">
      <c r="A29" s="3" t="s">
        <v>10</v>
      </c>
      <c r="B29" s="4">
        <v>1015</v>
      </c>
      <c r="C29" s="73"/>
      <c r="D29" s="73"/>
      <c r="E29" s="18"/>
    </row>
    <row r="30" spans="1:5" ht="12.75">
      <c r="A30" s="3" t="s">
        <v>11</v>
      </c>
      <c r="B30" s="4">
        <v>1020</v>
      </c>
      <c r="C30" s="73"/>
      <c r="D30" s="73"/>
      <c r="E30" s="18"/>
    </row>
    <row r="31" spans="1:5" ht="12.75">
      <c r="A31" s="34" t="s">
        <v>12</v>
      </c>
      <c r="B31" s="38"/>
      <c r="C31" s="73"/>
      <c r="D31" s="73"/>
      <c r="E31" s="18"/>
    </row>
    <row r="32" spans="1:5" ht="25.5">
      <c r="A32" s="3" t="s">
        <v>13</v>
      </c>
      <c r="B32" s="4">
        <v>1030</v>
      </c>
      <c r="C32" s="73"/>
      <c r="D32" s="73"/>
      <c r="E32" s="18"/>
    </row>
    <row r="33" spans="1:5" ht="12.75">
      <c r="A33" s="3" t="s">
        <v>14</v>
      </c>
      <c r="B33" s="4">
        <v>1035</v>
      </c>
      <c r="C33" s="73"/>
      <c r="D33" s="73"/>
      <c r="E33" s="18"/>
    </row>
    <row r="34" spans="1:5" ht="25.5">
      <c r="A34" s="3" t="s">
        <v>15</v>
      </c>
      <c r="B34" s="4">
        <v>1040</v>
      </c>
      <c r="C34" s="73"/>
      <c r="D34" s="73"/>
      <c r="E34" s="18"/>
    </row>
    <row r="35" spans="1:5" ht="12.75">
      <c r="A35" s="3" t="s">
        <v>16</v>
      </c>
      <c r="B35" s="4">
        <v>1045</v>
      </c>
      <c r="C35" s="73"/>
      <c r="D35" s="73"/>
      <c r="E35" s="18"/>
    </row>
    <row r="36" spans="1:5" ht="12.75">
      <c r="A36" s="3" t="s">
        <v>17</v>
      </c>
      <c r="B36" s="4">
        <v>1090</v>
      </c>
      <c r="C36" s="73"/>
      <c r="D36" s="73"/>
      <c r="E36" s="18"/>
    </row>
    <row r="37" spans="1:5" ht="12.75">
      <c r="A37" s="39" t="s">
        <v>18</v>
      </c>
      <c r="B37" s="8">
        <v>1095</v>
      </c>
      <c r="C37" s="75">
        <f>C22+C25+C26+C33</f>
        <v>32194</v>
      </c>
      <c r="D37" s="75">
        <f>D22+D25+D26+D33</f>
        <v>30598</v>
      </c>
      <c r="E37" s="18"/>
    </row>
    <row r="38" spans="1:5" ht="12.75">
      <c r="A38" s="28" t="s">
        <v>19</v>
      </c>
      <c r="B38" s="29"/>
      <c r="C38" s="76"/>
      <c r="D38" s="76"/>
      <c r="E38" s="18"/>
    </row>
    <row r="39" spans="1:5" ht="12.75">
      <c r="A39" s="14" t="s">
        <v>20</v>
      </c>
      <c r="B39" s="6">
        <v>1100</v>
      </c>
      <c r="C39" s="72">
        <v>9151</v>
      </c>
      <c r="D39" s="72">
        <v>11382</v>
      </c>
      <c r="E39" s="18"/>
    </row>
    <row r="40" spans="1:5" ht="12.75">
      <c r="A40" s="3" t="s">
        <v>21</v>
      </c>
      <c r="B40" s="4">
        <v>1110</v>
      </c>
      <c r="C40" s="73"/>
      <c r="D40" s="73"/>
      <c r="E40" s="18"/>
    </row>
    <row r="41" spans="1:9" ht="25.5">
      <c r="A41" s="3" t="s">
        <v>22</v>
      </c>
      <c r="B41" s="4">
        <v>1125</v>
      </c>
      <c r="C41" s="73">
        <v>7559</v>
      </c>
      <c r="D41" s="73">
        <v>8164</v>
      </c>
      <c r="I41" s="37"/>
    </row>
    <row r="42" spans="1:5" ht="25.5">
      <c r="A42" s="34" t="s">
        <v>23</v>
      </c>
      <c r="B42" s="40"/>
      <c r="C42" s="73"/>
      <c r="D42" s="73"/>
      <c r="E42" s="18"/>
    </row>
    <row r="43" spans="1:5" ht="12.75">
      <c r="A43" s="3" t="s">
        <v>24</v>
      </c>
      <c r="B43" s="4">
        <v>1130</v>
      </c>
      <c r="C43" s="73">
        <v>423</v>
      </c>
      <c r="D43" s="73">
        <v>750</v>
      </c>
      <c r="E43" s="18"/>
    </row>
    <row r="44" spans="1:5" ht="12.75">
      <c r="A44" s="3" t="s">
        <v>25</v>
      </c>
      <c r="B44" s="4">
        <v>1135</v>
      </c>
      <c r="C44" s="73">
        <v>1268</v>
      </c>
      <c r="D44" s="73">
        <v>1069</v>
      </c>
      <c r="E44" s="18"/>
    </row>
    <row r="45" spans="1:5" ht="12.75">
      <c r="A45" s="3" t="s">
        <v>26</v>
      </c>
      <c r="B45" s="4">
        <v>1136</v>
      </c>
      <c r="C45" s="73"/>
      <c r="D45" s="73"/>
      <c r="E45" s="18"/>
    </row>
    <row r="46" spans="1:5" ht="12.75">
      <c r="A46" s="3" t="s">
        <v>27</v>
      </c>
      <c r="B46" s="4">
        <v>1155</v>
      </c>
      <c r="C46" s="73">
        <v>884</v>
      </c>
      <c r="D46" s="73">
        <v>884</v>
      </c>
      <c r="E46" s="18"/>
    </row>
    <row r="47" spans="1:5" ht="12.75">
      <c r="A47" s="3" t="s">
        <v>28</v>
      </c>
      <c r="B47" s="4">
        <v>1160</v>
      </c>
      <c r="C47" s="73"/>
      <c r="D47" s="73"/>
      <c r="E47" s="18"/>
    </row>
    <row r="48" spans="1:5" ht="12.75">
      <c r="A48" s="3" t="s">
        <v>29</v>
      </c>
      <c r="B48" s="4">
        <v>1165</v>
      </c>
      <c r="C48" s="73">
        <v>6656</v>
      </c>
      <c r="D48" s="73">
        <v>2645</v>
      </c>
      <c r="E48" s="18"/>
    </row>
    <row r="49" spans="1:5" ht="12.75">
      <c r="A49" s="3" t="s">
        <v>30</v>
      </c>
      <c r="B49" s="4">
        <v>1170</v>
      </c>
      <c r="C49" s="73">
        <v>16</v>
      </c>
      <c r="D49" s="73">
        <v>26</v>
      </c>
      <c r="E49" s="18"/>
    </row>
    <row r="50" spans="1:5" ht="12.75">
      <c r="A50" s="3" t="s">
        <v>31</v>
      </c>
      <c r="B50" s="4">
        <v>1190</v>
      </c>
      <c r="C50" s="78"/>
      <c r="D50" s="78"/>
      <c r="E50" s="18"/>
    </row>
    <row r="51" spans="1:5" ht="12.75">
      <c r="A51" s="7" t="s">
        <v>32</v>
      </c>
      <c r="B51" s="9">
        <v>1195</v>
      </c>
      <c r="C51" s="80">
        <f>C39+C41+C43+C44+C46+C47+C48+C49+C50</f>
        <v>25957</v>
      </c>
      <c r="D51" s="80">
        <f>D39+D41+D43+D44+D46+D47+D48+D49+D50</f>
        <v>24920</v>
      </c>
      <c r="E51" s="18"/>
    </row>
    <row r="52" spans="1:5" ht="25.5">
      <c r="A52" s="9" t="s">
        <v>33</v>
      </c>
      <c r="B52" s="9">
        <v>1200</v>
      </c>
      <c r="C52" s="41"/>
      <c r="D52" s="41"/>
      <c r="E52" s="18"/>
    </row>
    <row r="53" spans="1:5" ht="15.75">
      <c r="A53" s="11" t="s">
        <v>34</v>
      </c>
      <c r="B53" s="12">
        <v>1300</v>
      </c>
      <c r="C53" s="69">
        <f>C37+C51+C52</f>
        <v>58151</v>
      </c>
      <c r="D53" s="69">
        <f>D37+D51+D52</f>
        <v>55518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4</v>
      </c>
      <c r="D56" s="13">
        <v>4</v>
      </c>
      <c r="E56" s="18"/>
    </row>
    <row r="57" spans="1:5" ht="12.75">
      <c r="A57" s="28" t="s">
        <v>38</v>
      </c>
      <c r="B57" s="29"/>
      <c r="C57" s="31"/>
      <c r="D57" s="31"/>
      <c r="E57" s="18"/>
    </row>
    <row r="58" spans="1:5" ht="12.75">
      <c r="A58" s="14" t="s">
        <v>39</v>
      </c>
      <c r="B58" s="6">
        <v>1400</v>
      </c>
      <c r="C58" s="72">
        <v>35568</v>
      </c>
      <c r="D58" s="72">
        <v>35568</v>
      </c>
      <c r="E58" s="18"/>
    </row>
    <row r="59" spans="1:5" ht="12.75">
      <c r="A59" s="3" t="s">
        <v>40</v>
      </c>
      <c r="B59" s="4">
        <v>1405</v>
      </c>
      <c r="C59" s="73"/>
      <c r="D59" s="73"/>
      <c r="E59" s="18"/>
    </row>
    <row r="60" spans="1:5" ht="12.75">
      <c r="A60" s="3" t="s">
        <v>41</v>
      </c>
      <c r="B60" s="4">
        <v>1410</v>
      </c>
      <c r="C60" s="73"/>
      <c r="D60" s="73"/>
      <c r="E60" s="18"/>
    </row>
    <row r="61" spans="1:5" ht="12.75">
      <c r="A61" s="3" t="s">
        <v>42</v>
      </c>
      <c r="B61" s="4">
        <v>1415</v>
      </c>
      <c r="C61" s="73"/>
      <c r="D61" s="73"/>
      <c r="E61" s="18"/>
    </row>
    <row r="62" spans="1:6" ht="25.5">
      <c r="A62" s="3" t="s">
        <v>138</v>
      </c>
      <c r="B62" s="4">
        <v>1420</v>
      </c>
      <c r="C62" s="73">
        <v>11181</v>
      </c>
      <c r="D62" s="73">
        <v>11665</v>
      </c>
      <c r="E62" s="18"/>
      <c r="F62" s="2"/>
    </row>
    <row r="63" spans="1:8" ht="12.75">
      <c r="A63" s="3" t="s">
        <v>43</v>
      </c>
      <c r="B63" s="4">
        <v>1425</v>
      </c>
      <c r="C63" s="82" t="s">
        <v>139</v>
      </c>
      <c r="D63" s="82" t="s">
        <v>139</v>
      </c>
      <c r="E63" s="18"/>
      <c r="G63" s="1"/>
      <c r="H63" s="1"/>
    </row>
    <row r="64" spans="1:5" ht="12.75">
      <c r="A64" s="3" t="s">
        <v>44</v>
      </c>
      <c r="B64" s="4">
        <v>1430</v>
      </c>
      <c r="C64" s="81" t="s">
        <v>139</v>
      </c>
      <c r="D64" s="82" t="s">
        <v>139</v>
      </c>
      <c r="E64" s="18"/>
    </row>
    <row r="65" spans="1:5" ht="12.75">
      <c r="A65" s="39" t="s">
        <v>18</v>
      </c>
      <c r="B65" s="8">
        <v>1495</v>
      </c>
      <c r="C65" s="83">
        <f>SUM(C58:C64)</f>
        <v>46749</v>
      </c>
      <c r="D65" s="84">
        <f>SUM(D58:D64)</f>
        <v>47233</v>
      </c>
      <c r="E65" s="18"/>
    </row>
    <row r="66" spans="1:5" ht="25.5">
      <c r="A66" s="28" t="s">
        <v>45</v>
      </c>
      <c r="B66" s="29"/>
      <c r="C66" s="31"/>
      <c r="D66" s="76"/>
      <c r="E66" s="18"/>
    </row>
    <row r="67" spans="1:5" ht="12.75">
      <c r="A67" s="14" t="s">
        <v>46</v>
      </c>
      <c r="B67" s="6">
        <v>1500</v>
      </c>
      <c r="C67" s="85"/>
      <c r="D67" s="85"/>
      <c r="E67" s="18"/>
    </row>
    <row r="68" spans="1:5" ht="12.75">
      <c r="A68" s="3" t="s">
        <v>47</v>
      </c>
      <c r="B68" s="4">
        <v>1510</v>
      </c>
      <c r="C68" s="86"/>
      <c r="D68" s="86"/>
      <c r="E68" s="18"/>
    </row>
    <row r="69" spans="1:5" ht="12.75">
      <c r="A69" s="3" t="s">
        <v>48</v>
      </c>
      <c r="B69" s="4">
        <v>1515</v>
      </c>
      <c r="C69" s="73">
        <v>974</v>
      </c>
      <c r="D69" s="73">
        <v>947</v>
      </c>
      <c r="E69" s="18"/>
    </row>
    <row r="70" spans="1:5" ht="12.75">
      <c r="A70" s="3" t="s">
        <v>49</v>
      </c>
      <c r="B70" s="4">
        <v>1520</v>
      </c>
      <c r="C70" s="73">
        <v>144</v>
      </c>
      <c r="D70" s="73">
        <v>127</v>
      </c>
      <c r="E70" s="18"/>
    </row>
    <row r="71" spans="1:5" ht="12.75">
      <c r="A71" s="3" t="s">
        <v>50</v>
      </c>
      <c r="B71" s="4">
        <v>1525</v>
      </c>
      <c r="C71" s="73"/>
      <c r="D71" s="73"/>
      <c r="E71" s="18"/>
    </row>
    <row r="72" spans="1:5" ht="12.75">
      <c r="A72" s="39" t="s">
        <v>32</v>
      </c>
      <c r="B72" s="8">
        <v>1595</v>
      </c>
      <c r="C72" s="83">
        <f>SUM(C67:C71)</f>
        <v>1118</v>
      </c>
      <c r="D72" s="84">
        <f>SUM(D67:D71)</f>
        <v>1074</v>
      </c>
      <c r="E72" s="18"/>
    </row>
    <row r="73" spans="1:5" ht="25.5">
      <c r="A73" s="28" t="s">
        <v>51</v>
      </c>
      <c r="B73" s="29"/>
      <c r="C73" s="31"/>
      <c r="D73" s="76"/>
      <c r="E73" s="18"/>
    </row>
    <row r="74" spans="1:5" ht="12.75">
      <c r="A74" s="14" t="s">
        <v>52</v>
      </c>
      <c r="B74" s="6">
        <v>1600</v>
      </c>
      <c r="C74" s="85"/>
      <c r="D74" s="85"/>
      <c r="E74" s="18"/>
    </row>
    <row r="75" spans="1:5" ht="12.75" customHeight="1">
      <c r="A75" s="34" t="s">
        <v>53</v>
      </c>
      <c r="B75" s="40"/>
      <c r="C75" s="86"/>
      <c r="D75" s="86"/>
      <c r="E75" s="18"/>
    </row>
    <row r="76" spans="1:5" ht="12.75">
      <c r="A76" s="3" t="s">
        <v>54</v>
      </c>
      <c r="B76" s="4">
        <v>1610</v>
      </c>
      <c r="C76" s="86"/>
      <c r="D76" s="86"/>
      <c r="E76" s="18"/>
    </row>
    <row r="77" spans="1:5" ht="12.75">
      <c r="A77" s="3" t="s">
        <v>55</v>
      </c>
      <c r="B77" s="4">
        <v>1615</v>
      </c>
      <c r="C77" s="87">
        <v>8262</v>
      </c>
      <c r="D77" s="87">
        <v>63</v>
      </c>
      <c r="E77" s="18"/>
    </row>
    <row r="78" spans="1:5" ht="12.75">
      <c r="A78" s="3" t="s">
        <v>56</v>
      </c>
      <c r="B78" s="4">
        <v>1620</v>
      </c>
      <c r="C78" s="73">
        <v>406</v>
      </c>
      <c r="D78" s="73">
        <v>513</v>
      </c>
      <c r="E78" s="18"/>
    </row>
    <row r="79" spans="1:5" ht="12.75">
      <c r="A79" s="3" t="s">
        <v>26</v>
      </c>
      <c r="B79" s="4">
        <v>1621</v>
      </c>
      <c r="C79" s="73">
        <v>100</v>
      </c>
      <c r="D79" s="73">
        <v>109</v>
      </c>
      <c r="E79" s="18"/>
    </row>
    <row r="80" spans="1:5" ht="12.75">
      <c r="A80" s="3" t="s">
        <v>57</v>
      </c>
      <c r="B80" s="4">
        <v>1625</v>
      </c>
      <c r="C80" s="73">
        <v>146</v>
      </c>
      <c r="D80" s="73">
        <v>104</v>
      </c>
      <c r="E80" s="18"/>
    </row>
    <row r="81" spans="1:5" ht="12.75">
      <c r="A81" s="3" t="s">
        <v>58</v>
      </c>
      <c r="B81" s="4">
        <v>1630</v>
      </c>
      <c r="C81" s="73">
        <v>1273</v>
      </c>
      <c r="D81" s="73">
        <v>1310</v>
      </c>
      <c r="E81" s="18"/>
    </row>
    <row r="82" spans="1:5" ht="23.25" customHeight="1">
      <c r="A82" s="5" t="s">
        <v>176</v>
      </c>
      <c r="B82" s="4">
        <v>1635</v>
      </c>
      <c r="C82" s="73">
        <v>62</v>
      </c>
      <c r="D82" s="73">
        <v>4913</v>
      </c>
      <c r="E82" s="18"/>
    </row>
    <row r="83" spans="1:5" ht="12.75">
      <c r="A83" s="3" t="s">
        <v>61</v>
      </c>
      <c r="B83" s="4">
        <v>1660</v>
      </c>
      <c r="C83" s="73"/>
      <c r="D83" s="73"/>
      <c r="E83" s="18"/>
    </row>
    <row r="84" spans="1:7" ht="12.75">
      <c r="A84" s="3" t="s">
        <v>62</v>
      </c>
      <c r="B84" s="4">
        <v>1665</v>
      </c>
      <c r="C84" s="73"/>
      <c r="D84" s="73"/>
      <c r="E84" s="18"/>
      <c r="F84" s="1"/>
      <c r="G84" s="1"/>
    </row>
    <row r="85" spans="1:8" ht="12.75">
      <c r="A85" s="3" t="s">
        <v>63</v>
      </c>
      <c r="B85" s="4">
        <v>1690</v>
      </c>
      <c r="C85" s="73">
        <v>135</v>
      </c>
      <c r="D85" s="73">
        <v>308</v>
      </c>
      <c r="E85" s="92"/>
      <c r="F85" s="92"/>
      <c r="G85" s="92"/>
      <c r="H85" s="1"/>
    </row>
    <row r="86" spans="1:7" ht="12.75">
      <c r="A86" s="7" t="s">
        <v>64</v>
      </c>
      <c r="B86" s="9">
        <v>1695</v>
      </c>
      <c r="C86" s="79">
        <f>C74+C76+C77+C78+C80+C81+C82+C83+C84+C85</f>
        <v>10284</v>
      </c>
      <c r="D86" s="80">
        <f>D74+D76+D77+D78+D80+D81+D82+D83+D84+D85</f>
        <v>7211</v>
      </c>
      <c r="E86" s="18"/>
      <c r="G86" s="1"/>
    </row>
    <row r="87" spans="1:6" ht="51">
      <c r="A87" s="43" t="s">
        <v>65</v>
      </c>
      <c r="B87" s="43">
        <v>1700</v>
      </c>
      <c r="C87" s="34"/>
      <c r="D87" s="88"/>
      <c r="E87" s="18"/>
      <c r="F87" s="1"/>
    </row>
    <row r="88" spans="1:5" ht="15.75">
      <c r="A88" s="11" t="s">
        <v>66</v>
      </c>
      <c r="B88" s="12">
        <v>1900</v>
      </c>
      <c r="C88" s="69">
        <f>C65+C72+C86+C87</f>
        <v>58151</v>
      </c>
      <c r="D88" s="69">
        <f>D65+D72+D86+D87</f>
        <v>55518</v>
      </c>
      <c r="E88" s="18"/>
    </row>
    <row r="89" spans="1:5" ht="14.25">
      <c r="A89" s="44" t="s">
        <v>140</v>
      </c>
      <c r="B89" s="18"/>
      <c r="C89" s="18"/>
      <c r="D89" s="18"/>
      <c r="E89" s="18"/>
    </row>
    <row r="90" spans="1:5" ht="12.75">
      <c r="A90" s="18"/>
      <c r="B90" s="18"/>
      <c r="C90" s="18"/>
      <c r="D90" s="18"/>
      <c r="E90" s="18"/>
    </row>
    <row r="91" spans="1:5" ht="15.75">
      <c r="A91" s="182" t="s">
        <v>141</v>
      </c>
      <c r="B91" s="182"/>
      <c r="C91" s="182"/>
      <c r="D91" s="182"/>
      <c r="E91" s="18"/>
    </row>
    <row r="92" spans="1:5" ht="12.75">
      <c r="A92" s="27" t="s">
        <v>234</v>
      </c>
      <c r="B92" s="18"/>
      <c r="C92" s="18"/>
      <c r="D92" s="18"/>
      <c r="E92" s="18"/>
    </row>
    <row r="93" spans="1:5" ht="12.75">
      <c r="A93" s="18"/>
      <c r="B93" s="18"/>
      <c r="C93" s="18"/>
      <c r="D93" s="18"/>
      <c r="E93" s="18"/>
    </row>
    <row r="94" spans="1:5" ht="26.25">
      <c r="A94" s="26" t="s">
        <v>142</v>
      </c>
      <c r="B94" s="3" t="s">
        <v>133</v>
      </c>
      <c r="C94" s="4">
        <v>1801003</v>
      </c>
      <c r="D94" s="18"/>
      <c r="E94" s="18"/>
    </row>
    <row r="95" spans="1:5" ht="12.75">
      <c r="A95" s="18"/>
      <c r="B95" s="18"/>
      <c r="C95" s="18"/>
      <c r="D95" s="18"/>
      <c r="E95" s="18"/>
    </row>
    <row r="96" spans="1:5" ht="15.75">
      <c r="A96" s="177" t="s">
        <v>143</v>
      </c>
      <c r="B96" s="177"/>
      <c r="C96" s="177"/>
      <c r="D96" s="177"/>
      <c r="E96" s="18"/>
    </row>
    <row r="97" spans="1:5" ht="12.75">
      <c r="A97" s="18"/>
      <c r="B97" s="18"/>
      <c r="C97" s="18"/>
      <c r="D97" s="18"/>
      <c r="E97" s="18"/>
    </row>
    <row r="98" spans="1:5" ht="38.25">
      <c r="A98" s="10" t="s">
        <v>67</v>
      </c>
      <c r="B98" s="10" t="s">
        <v>2</v>
      </c>
      <c r="C98" s="10" t="s">
        <v>144</v>
      </c>
      <c r="D98" s="10" t="s">
        <v>145</v>
      </c>
      <c r="E98" s="18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8"/>
    </row>
    <row r="100" spans="1:5" ht="25.5">
      <c r="A100" s="3" t="s">
        <v>68</v>
      </c>
      <c r="B100" s="4">
        <v>2000</v>
      </c>
      <c r="C100" s="89">
        <v>113517</v>
      </c>
      <c r="D100" s="89">
        <v>172526</v>
      </c>
      <c r="E100" s="18"/>
    </row>
    <row r="101" spans="1:5" ht="25.5">
      <c r="A101" s="3" t="s">
        <v>69</v>
      </c>
      <c r="B101" s="4">
        <v>2050</v>
      </c>
      <c r="C101" s="89">
        <v>100563</v>
      </c>
      <c r="D101" s="89">
        <v>158645</v>
      </c>
      <c r="E101" s="18"/>
    </row>
    <row r="102" spans="1:5" ht="15.75">
      <c r="A102" s="17" t="s">
        <v>70</v>
      </c>
      <c r="B102" s="38"/>
      <c r="C102" s="90">
        <f>C100-C101</f>
        <v>12954</v>
      </c>
      <c r="D102" s="90">
        <f>D100-D101</f>
        <v>13881</v>
      </c>
      <c r="E102" s="18"/>
    </row>
    <row r="103" spans="1:7" ht="12.75">
      <c r="A103" s="3" t="s">
        <v>71</v>
      </c>
      <c r="B103" s="4">
        <v>2090</v>
      </c>
      <c r="C103" s="89">
        <v>12954</v>
      </c>
      <c r="D103" s="89">
        <v>13881</v>
      </c>
      <c r="E103" s="47"/>
      <c r="F103" s="46"/>
      <c r="G103" s="148"/>
    </row>
    <row r="104" spans="1:5" ht="12.75">
      <c r="A104" s="3" t="s">
        <v>72</v>
      </c>
      <c r="B104" s="4">
        <v>2095</v>
      </c>
      <c r="C104" s="89"/>
      <c r="D104" s="89"/>
      <c r="E104" s="48"/>
    </row>
    <row r="105" spans="1:5" ht="12.75">
      <c r="A105" s="3" t="s">
        <v>73</v>
      </c>
      <c r="B105" s="4">
        <v>2120</v>
      </c>
      <c r="C105" s="89">
        <v>1988</v>
      </c>
      <c r="D105" s="89">
        <v>713</v>
      </c>
      <c r="E105" s="50"/>
    </row>
    <row r="106" spans="1:7" ht="12.75">
      <c r="A106" s="3" t="s">
        <v>74</v>
      </c>
      <c r="B106" s="4">
        <v>2130</v>
      </c>
      <c r="C106" s="89">
        <v>9835</v>
      </c>
      <c r="D106" s="89">
        <v>9879</v>
      </c>
      <c r="E106" s="50"/>
      <c r="F106" s="49"/>
      <c r="G106" s="92"/>
    </row>
    <row r="107" spans="1:5" ht="12.75">
      <c r="A107" s="3" t="s">
        <v>75</v>
      </c>
      <c r="B107" s="4">
        <v>2150</v>
      </c>
      <c r="C107" s="89">
        <v>725</v>
      </c>
      <c r="D107" s="89">
        <v>754</v>
      </c>
      <c r="E107" s="50"/>
    </row>
    <row r="108" spans="1:5" ht="12.75">
      <c r="A108" s="3" t="s">
        <v>76</v>
      </c>
      <c r="B108" s="4">
        <v>2180</v>
      </c>
      <c r="C108" s="89">
        <v>1673</v>
      </c>
      <c r="D108" s="89">
        <v>1384</v>
      </c>
      <c r="E108" s="47"/>
    </row>
    <row r="109" spans="1:7" ht="26.25">
      <c r="A109" s="17" t="s">
        <v>77</v>
      </c>
      <c r="B109" s="38"/>
      <c r="C109" s="90">
        <f>C102+C105-C106-C107-C108</f>
        <v>2709</v>
      </c>
      <c r="D109" s="90">
        <f>D102+D105-D106-D107-D108</f>
        <v>2577</v>
      </c>
      <c r="E109" s="18"/>
      <c r="F109" s="49"/>
      <c r="G109" s="148"/>
    </row>
    <row r="110" spans="1:5" ht="12.75">
      <c r="A110" s="3" t="s">
        <v>71</v>
      </c>
      <c r="B110" s="4">
        <v>2190</v>
      </c>
      <c r="C110" s="89">
        <v>2709</v>
      </c>
      <c r="D110" s="89">
        <v>2577</v>
      </c>
      <c r="E110" s="18"/>
    </row>
    <row r="111" spans="1:5" ht="12.75">
      <c r="A111" s="3" t="s">
        <v>72</v>
      </c>
      <c r="B111" s="4">
        <v>2195</v>
      </c>
      <c r="C111" s="89"/>
      <c r="D111" s="89"/>
      <c r="E111" s="18"/>
    </row>
    <row r="112" spans="1:5" ht="12.75">
      <c r="A112" s="3" t="s">
        <v>78</v>
      </c>
      <c r="B112" s="4">
        <v>2200</v>
      </c>
      <c r="C112" s="89"/>
      <c r="D112" s="89"/>
      <c r="E112" s="18"/>
    </row>
    <row r="113" spans="1:5" ht="12.75">
      <c r="A113" s="3" t="s">
        <v>79</v>
      </c>
      <c r="B113" s="4">
        <v>2220</v>
      </c>
      <c r="C113" s="89">
        <v>55</v>
      </c>
      <c r="D113" s="89">
        <v>82</v>
      </c>
      <c r="E113" s="18"/>
    </row>
    <row r="114" spans="1:5" ht="12.75">
      <c r="A114" s="3" t="s">
        <v>80</v>
      </c>
      <c r="B114" s="4">
        <v>2240</v>
      </c>
      <c r="C114" s="89"/>
      <c r="D114" s="89"/>
      <c r="E114" s="18"/>
    </row>
    <row r="115" spans="1:5" ht="12.75">
      <c r="A115" s="3" t="s">
        <v>81</v>
      </c>
      <c r="B115" s="4">
        <v>2250</v>
      </c>
      <c r="C115" s="89">
        <v>57</v>
      </c>
      <c r="D115" s="89">
        <v>46</v>
      </c>
      <c r="E115" s="18"/>
    </row>
    <row r="116" spans="1:5" ht="12.75">
      <c r="A116" s="3" t="s">
        <v>82</v>
      </c>
      <c r="B116" s="4">
        <v>2255</v>
      </c>
      <c r="C116" s="89"/>
      <c r="D116" s="89"/>
      <c r="E116" s="18"/>
    </row>
    <row r="117" spans="1:5" ht="12.75">
      <c r="A117" s="3" t="s">
        <v>83</v>
      </c>
      <c r="B117" s="4">
        <v>2270</v>
      </c>
      <c r="C117" s="89"/>
      <c r="D117" s="89">
        <v>5</v>
      </c>
      <c r="E117" s="18"/>
    </row>
    <row r="118" spans="1:5" ht="26.25">
      <c r="A118" s="17" t="s">
        <v>84</v>
      </c>
      <c r="B118" s="38"/>
      <c r="C118" s="90">
        <f>C109+C112+C113+C114-C115-C116-C117</f>
        <v>2707</v>
      </c>
      <c r="D118" s="90">
        <f>D109+D112+D113+D114-D115-D116-D117</f>
        <v>2608</v>
      </c>
      <c r="E118" s="18"/>
    </row>
    <row r="119" spans="1:5" ht="12.75">
      <c r="A119" s="3" t="s">
        <v>71</v>
      </c>
      <c r="B119" s="4">
        <v>2290</v>
      </c>
      <c r="C119" s="89">
        <v>2707</v>
      </c>
      <c r="D119" s="89">
        <v>2608</v>
      </c>
      <c r="E119" s="18"/>
    </row>
    <row r="120" spans="1:5" ht="12.75">
      <c r="A120" s="3" t="s">
        <v>72</v>
      </c>
      <c r="B120" s="4">
        <v>2295</v>
      </c>
      <c r="C120" s="89"/>
      <c r="D120" s="89"/>
      <c r="E120" s="18"/>
    </row>
    <row r="121" spans="1:5" ht="12.75">
      <c r="A121" s="3" t="s">
        <v>85</v>
      </c>
      <c r="B121" s="4">
        <v>2300</v>
      </c>
      <c r="C121" s="89">
        <v>590</v>
      </c>
      <c r="D121" s="89">
        <v>548</v>
      </c>
      <c r="E121" s="18"/>
    </row>
    <row r="122" spans="1:5" ht="25.5">
      <c r="A122" s="3" t="s">
        <v>86</v>
      </c>
      <c r="B122" s="4">
        <v>2305</v>
      </c>
      <c r="C122" s="89"/>
      <c r="D122" s="89"/>
      <c r="E122" s="18"/>
    </row>
    <row r="123" spans="1:5" ht="15.75">
      <c r="A123" s="17" t="s">
        <v>87</v>
      </c>
      <c r="B123" s="38"/>
      <c r="C123" s="90">
        <f>C118-C121</f>
        <v>2117</v>
      </c>
      <c r="D123" s="90">
        <f>D118-D121</f>
        <v>2060</v>
      </c>
      <c r="E123" s="18"/>
    </row>
    <row r="124" spans="1:5" ht="12.75">
      <c r="A124" s="3" t="s">
        <v>71</v>
      </c>
      <c r="B124" s="4">
        <v>2350</v>
      </c>
      <c r="C124" s="89">
        <v>2117</v>
      </c>
      <c r="D124" s="89">
        <v>2060</v>
      </c>
      <c r="E124" s="18"/>
    </row>
    <row r="125" spans="1:5" ht="12.75">
      <c r="A125" s="3" t="s">
        <v>72</v>
      </c>
      <c r="B125" s="4">
        <v>2355</v>
      </c>
      <c r="C125" s="89"/>
      <c r="D125" s="89"/>
      <c r="E125" s="18"/>
    </row>
    <row r="126" spans="1:5" ht="12.75">
      <c r="A126" s="18"/>
      <c r="B126" s="18"/>
      <c r="C126" s="18"/>
      <c r="D126" s="18"/>
      <c r="E126" s="18"/>
    </row>
    <row r="127" spans="1:5" ht="15.75">
      <c r="A127" s="51" t="s">
        <v>88</v>
      </c>
      <c r="B127" s="51"/>
      <c r="C127" s="51"/>
      <c r="D127" s="51"/>
      <c r="E127" s="18"/>
    </row>
    <row r="128" spans="1:5" ht="12.75">
      <c r="A128" s="18"/>
      <c r="B128" s="18"/>
      <c r="C128" s="18"/>
      <c r="D128" s="18"/>
      <c r="E128" s="18"/>
    </row>
    <row r="129" spans="1:5" ht="38.25">
      <c r="A129" s="10" t="s">
        <v>67</v>
      </c>
      <c r="B129" s="10" t="s">
        <v>2</v>
      </c>
      <c r="C129" s="10" t="s">
        <v>144</v>
      </c>
      <c r="D129" s="10" t="s">
        <v>145</v>
      </c>
      <c r="E129" s="18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8"/>
    </row>
    <row r="131" spans="1:5" ht="12.75">
      <c r="A131" s="3" t="s">
        <v>89</v>
      </c>
      <c r="B131" s="4">
        <v>2400</v>
      </c>
      <c r="C131" s="3"/>
      <c r="D131" s="3"/>
      <c r="E131" s="18"/>
    </row>
    <row r="132" spans="1:5" ht="25.5">
      <c r="A132" s="3" t="s">
        <v>90</v>
      </c>
      <c r="B132" s="4">
        <v>2405</v>
      </c>
      <c r="C132" s="3"/>
      <c r="D132" s="3"/>
      <c r="E132" s="18"/>
    </row>
    <row r="133" spans="1:5" ht="12.75">
      <c r="A133" s="3" t="s">
        <v>91</v>
      </c>
      <c r="B133" s="4">
        <v>2410</v>
      </c>
      <c r="C133" s="3"/>
      <c r="D133" s="3"/>
      <c r="E133" s="18"/>
    </row>
    <row r="134" spans="1:5" ht="25.5">
      <c r="A134" s="3" t="s">
        <v>92</v>
      </c>
      <c r="B134" s="4">
        <v>2415</v>
      </c>
      <c r="C134" s="3"/>
      <c r="D134" s="3"/>
      <c r="E134" s="18"/>
    </row>
    <row r="135" spans="1:5" ht="12.75">
      <c r="A135" s="3" t="s">
        <v>93</v>
      </c>
      <c r="B135" s="4">
        <v>2445</v>
      </c>
      <c r="C135" s="3"/>
      <c r="D135" s="3"/>
      <c r="E135" s="18"/>
    </row>
    <row r="136" spans="1:5" ht="25.5">
      <c r="A136" s="7" t="s">
        <v>94</v>
      </c>
      <c r="B136" s="9">
        <v>2450</v>
      </c>
      <c r="C136" s="3"/>
      <c r="D136" s="3"/>
      <c r="E136" s="18"/>
    </row>
    <row r="137" spans="1:5" ht="25.5">
      <c r="A137" s="3" t="s">
        <v>95</v>
      </c>
      <c r="B137" s="4">
        <v>2455</v>
      </c>
      <c r="C137" s="3"/>
      <c r="D137" s="3"/>
      <c r="E137" s="18"/>
    </row>
    <row r="138" spans="1:5" ht="25.5">
      <c r="A138" s="7" t="s">
        <v>96</v>
      </c>
      <c r="B138" s="9">
        <v>2460</v>
      </c>
      <c r="C138" s="3"/>
      <c r="D138" s="3"/>
      <c r="E138" s="18"/>
    </row>
    <row r="139" spans="1:5" ht="25.5">
      <c r="A139" s="7" t="s">
        <v>97</v>
      </c>
      <c r="B139" s="9">
        <v>2465</v>
      </c>
      <c r="C139" s="3">
        <f>C123</f>
        <v>2117</v>
      </c>
      <c r="D139" s="3">
        <f>D123</f>
        <v>2060</v>
      </c>
      <c r="E139" s="18"/>
    </row>
    <row r="140" spans="1:5" ht="12.75">
      <c r="A140" s="18"/>
      <c r="B140" s="18"/>
      <c r="C140" s="18"/>
      <c r="D140" s="18"/>
      <c r="E140" s="18"/>
    </row>
    <row r="141" spans="1:5" ht="15.75">
      <c r="A141" s="52" t="s">
        <v>98</v>
      </c>
      <c r="B141" s="18"/>
      <c r="C141" s="18"/>
      <c r="D141" s="18"/>
      <c r="E141" s="18"/>
    </row>
    <row r="142" spans="1:5" ht="12.75">
      <c r="A142" s="18"/>
      <c r="B142" s="18"/>
      <c r="C142" s="18"/>
      <c r="D142" s="18"/>
      <c r="E142" s="18"/>
    </row>
    <row r="143" spans="1:5" ht="38.25">
      <c r="A143" s="10" t="s">
        <v>99</v>
      </c>
      <c r="B143" s="10" t="s">
        <v>2</v>
      </c>
      <c r="C143" s="10" t="s">
        <v>144</v>
      </c>
      <c r="D143" s="10" t="s">
        <v>145</v>
      </c>
      <c r="E143" s="18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8"/>
    </row>
    <row r="145" spans="1:5" ht="12.75">
      <c r="A145" s="3" t="s">
        <v>100</v>
      </c>
      <c r="B145" s="4">
        <v>2500</v>
      </c>
      <c r="C145" s="41">
        <v>76295</v>
      </c>
      <c r="D145" s="41">
        <v>131326</v>
      </c>
      <c r="E145" s="18"/>
    </row>
    <row r="146" spans="1:5" ht="12.75">
      <c r="A146" s="3" t="s">
        <v>101</v>
      </c>
      <c r="B146" s="4">
        <v>2505</v>
      </c>
      <c r="C146" s="41">
        <v>25930</v>
      </c>
      <c r="D146" s="41">
        <v>26024</v>
      </c>
      <c r="E146" s="18"/>
    </row>
    <row r="147" spans="1:5" ht="12.75">
      <c r="A147" s="3" t="s">
        <v>102</v>
      </c>
      <c r="B147" s="4">
        <v>2510</v>
      </c>
      <c r="C147" s="41">
        <v>5602</v>
      </c>
      <c r="D147" s="41">
        <v>5618</v>
      </c>
      <c r="E147" s="18"/>
    </row>
    <row r="148" spans="1:5" ht="12.75">
      <c r="A148" s="3" t="s">
        <v>103</v>
      </c>
      <c r="B148" s="4">
        <v>2515</v>
      </c>
      <c r="C148" s="41">
        <v>2534</v>
      </c>
      <c r="D148" s="41">
        <v>2563</v>
      </c>
      <c r="E148" s="18"/>
    </row>
    <row r="149" spans="1:5" ht="12.75">
      <c r="A149" s="3" t="s">
        <v>76</v>
      </c>
      <c r="B149" s="4">
        <v>2520</v>
      </c>
      <c r="C149" s="41">
        <v>2762</v>
      </c>
      <c r="D149" s="41">
        <v>2655</v>
      </c>
      <c r="E149" s="18"/>
    </row>
    <row r="150" spans="1:6" ht="12.75">
      <c r="A150" s="21" t="s">
        <v>104</v>
      </c>
      <c r="B150" s="12">
        <v>2550</v>
      </c>
      <c r="C150" s="93">
        <f>SUM(C145:C149)</f>
        <v>113123</v>
      </c>
      <c r="D150" s="93">
        <f>SUM(D145:D149)</f>
        <v>168186</v>
      </c>
      <c r="E150" s="18"/>
      <c r="F150" s="1"/>
    </row>
    <row r="151" spans="1:5" ht="12.75">
      <c r="A151" s="18"/>
      <c r="B151" s="18"/>
      <c r="C151" s="18"/>
      <c r="D151" s="18"/>
      <c r="E151" s="18"/>
    </row>
    <row r="152" spans="1:5" ht="15.75">
      <c r="A152" s="52" t="s">
        <v>105</v>
      </c>
      <c r="B152" s="18"/>
      <c r="C152" s="18"/>
      <c r="D152" s="18"/>
      <c r="E152" s="18"/>
    </row>
    <row r="153" spans="1:5" ht="12.75">
      <c r="A153" s="18"/>
      <c r="B153" s="18"/>
      <c r="C153" s="18"/>
      <c r="D153" s="18"/>
      <c r="E153" s="18"/>
    </row>
    <row r="154" spans="1:5" ht="38.25">
      <c r="A154" s="10" t="s">
        <v>99</v>
      </c>
      <c r="B154" s="10" t="s">
        <v>2</v>
      </c>
      <c r="C154" s="10" t="s">
        <v>144</v>
      </c>
      <c r="D154" s="10" t="s">
        <v>145</v>
      </c>
      <c r="E154" s="18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8"/>
    </row>
    <row r="156" spans="1:5" ht="12.75">
      <c r="A156" s="3" t="s">
        <v>106</v>
      </c>
      <c r="B156" s="4">
        <v>2600</v>
      </c>
      <c r="C156" s="3"/>
      <c r="D156" s="3"/>
      <c r="E156" s="18"/>
    </row>
    <row r="157" spans="1:5" ht="25.5">
      <c r="A157" s="3" t="s">
        <v>107</v>
      </c>
      <c r="B157" s="4">
        <v>2605</v>
      </c>
      <c r="C157" s="3"/>
      <c r="D157" s="3"/>
      <c r="E157" s="18"/>
    </row>
    <row r="158" spans="1:5" ht="25.5">
      <c r="A158" s="3" t="s">
        <v>108</v>
      </c>
      <c r="B158" s="4">
        <v>2610</v>
      </c>
      <c r="C158" s="3"/>
      <c r="D158" s="3"/>
      <c r="E158" s="18"/>
    </row>
    <row r="159" spans="1:5" ht="25.5">
      <c r="A159" s="3" t="s">
        <v>109</v>
      </c>
      <c r="B159" s="4">
        <v>2615</v>
      </c>
      <c r="C159" s="3"/>
      <c r="D159" s="3"/>
      <c r="E159" s="18"/>
    </row>
    <row r="160" spans="1:5" ht="12.75">
      <c r="A160" s="3" t="s">
        <v>110</v>
      </c>
      <c r="B160" s="4">
        <v>2650</v>
      </c>
      <c r="C160" s="3"/>
      <c r="D160" s="3"/>
      <c r="E160" s="18"/>
    </row>
  </sheetData>
  <sheetProtection selectLockedCells="1" selectUnlockedCells="1"/>
  <mergeCells count="22">
    <mergeCell ref="A91:D91"/>
    <mergeCell ref="A96:D96"/>
    <mergeCell ref="A13:B13"/>
    <mergeCell ref="C13:E13"/>
    <mergeCell ref="A15:D15"/>
    <mergeCell ref="A16:C16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16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6.28125" style="1" customWidth="1"/>
    <col min="2" max="2" width="10.42187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27.75" customHeight="1">
      <c r="A4" s="26" t="s">
        <v>179</v>
      </c>
      <c r="B4" s="3" t="s">
        <v>118</v>
      </c>
      <c r="C4" s="183" t="s">
        <v>180</v>
      </c>
      <c r="D4" s="183"/>
      <c r="E4" s="183"/>
    </row>
    <row r="5" spans="1:5" ht="26.25" customHeight="1">
      <c r="A5" s="3" t="s">
        <v>119</v>
      </c>
      <c r="B5" s="3" t="s">
        <v>120</v>
      </c>
      <c r="C5" s="183" t="s">
        <v>181</v>
      </c>
      <c r="D5" s="183"/>
      <c r="E5" s="183"/>
    </row>
    <row r="6" spans="1:5" ht="19.5" customHeight="1">
      <c r="A6" s="3" t="s">
        <v>182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161</v>
      </c>
      <c r="B7" s="3" t="s">
        <v>124</v>
      </c>
      <c r="C7" s="183" t="s">
        <v>177</v>
      </c>
      <c r="D7" s="183"/>
      <c r="E7" s="183"/>
    </row>
    <row r="8" spans="1:5" ht="12.75" customHeight="1">
      <c r="A8" s="186" t="s">
        <v>235</v>
      </c>
      <c r="B8" s="186"/>
      <c r="C8" s="186"/>
      <c r="D8" s="186"/>
      <c r="E8" s="186"/>
    </row>
    <row r="9" spans="1:5" ht="12.75" customHeight="1">
      <c r="A9" s="176" t="s">
        <v>183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>
      <c r="A16" s="27" t="s">
        <v>236</v>
      </c>
      <c r="B16" s="18"/>
      <c r="C16" s="18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71">
        <v>18685</v>
      </c>
      <c r="D22" s="71">
        <v>30962</v>
      </c>
      <c r="E22" s="18"/>
    </row>
    <row r="23" spans="1:5" ht="12.75">
      <c r="A23" s="3" t="s">
        <v>5</v>
      </c>
      <c r="B23" s="4">
        <v>1001</v>
      </c>
      <c r="C23" s="41">
        <v>19105</v>
      </c>
      <c r="D23" s="41">
        <v>31383</v>
      </c>
      <c r="E23" s="18"/>
    </row>
    <row r="24" spans="1:5" ht="12.75">
      <c r="A24" s="3" t="s">
        <v>6</v>
      </c>
      <c r="B24" s="4">
        <v>1002</v>
      </c>
      <c r="C24" s="41">
        <v>420</v>
      </c>
      <c r="D24" s="41">
        <v>421</v>
      </c>
      <c r="E24" s="18"/>
    </row>
    <row r="25" spans="1:5" ht="12.75">
      <c r="A25" s="3" t="s">
        <v>7</v>
      </c>
      <c r="B25" s="4">
        <v>1005</v>
      </c>
      <c r="C25" s="41">
        <v>3882</v>
      </c>
      <c r="D25" s="41">
        <v>3859</v>
      </c>
      <c r="E25" s="18"/>
    </row>
    <row r="26" spans="1:5" ht="12.75">
      <c r="A26" s="34" t="s">
        <v>8</v>
      </c>
      <c r="B26" s="35">
        <v>1010</v>
      </c>
      <c r="C26" s="96">
        <f>C27-C28</f>
        <v>8799</v>
      </c>
      <c r="D26" s="96">
        <f>D27-D28</f>
        <v>7205</v>
      </c>
      <c r="E26" s="18"/>
    </row>
    <row r="27" spans="1:5" ht="12.75">
      <c r="A27" s="3" t="s">
        <v>5</v>
      </c>
      <c r="B27" s="4">
        <v>1011</v>
      </c>
      <c r="C27" s="41">
        <v>40989</v>
      </c>
      <c r="D27" s="41">
        <v>41404</v>
      </c>
      <c r="E27" s="18"/>
    </row>
    <row r="28" spans="1:5" ht="12.75">
      <c r="A28" s="3" t="s">
        <v>9</v>
      </c>
      <c r="B28" s="4">
        <v>1012</v>
      </c>
      <c r="C28" s="41">
        <v>32190</v>
      </c>
      <c r="D28" s="41">
        <v>34199</v>
      </c>
      <c r="E28" s="18"/>
    </row>
    <row r="29" spans="1:5" ht="12.75">
      <c r="A29" s="3" t="s">
        <v>10</v>
      </c>
      <c r="B29" s="4">
        <v>1015</v>
      </c>
      <c r="C29" s="41"/>
      <c r="D29" s="41"/>
      <c r="E29" s="18"/>
    </row>
    <row r="30" spans="1:5" ht="12.75">
      <c r="A30" s="3" t="s">
        <v>11</v>
      </c>
      <c r="B30" s="4">
        <v>1020</v>
      </c>
      <c r="C30" s="41"/>
      <c r="D30" s="41"/>
      <c r="E30" s="18"/>
    </row>
    <row r="31" spans="1:5" ht="12.75">
      <c r="A31" s="34" t="s">
        <v>12</v>
      </c>
      <c r="B31" s="38"/>
      <c r="C31" s="41"/>
      <c r="D31" s="41"/>
      <c r="E31" s="18"/>
    </row>
    <row r="32" spans="1:5" ht="25.5">
      <c r="A32" s="3" t="s">
        <v>13</v>
      </c>
      <c r="B32" s="4">
        <v>1030</v>
      </c>
      <c r="C32" s="41"/>
      <c r="D32" s="41"/>
      <c r="E32" s="18"/>
    </row>
    <row r="33" spans="1:5" ht="12.75">
      <c r="A33" s="3" t="s">
        <v>14</v>
      </c>
      <c r="B33" s="4">
        <v>1035</v>
      </c>
      <c r="C33" s="41">
        <v>3</v>
      </c>
      <c r="D33" s="41">
        <v>3</v>
      </c>
      <c r="E33" s="18"/>
    </row>
    <row r="34" spans="1:5" ht="25.5">
      <c r="A34" s="3" t="s">
        <v>15</v>
      </c>
      <c r="B34" s="4">
        <v>1040</v>
      </c>
      <c r="C34" s="41"/>
      <c r="D34" s="41"/>
      <c r="E34" s="18"/>
    </row>
    <row r="35" spans="1:5" ht="12.75">
      <c r="A35" s="3" t="s">
        <v>16</v>
      </c>
      <c r="B35" s="4">
        <v>1045</v>
      </c>
      <c r="C35" s="41"/>
      <c r="D35" s="41"/>
      <c r="E35" s="18"/>
    </row>
    <row r="36" spans="1:5" ht="12.75">
      <c r="A36" s="3" t="s">
        <v>17</v>
      </c>
      <c r="B36" s="4">
        <v>1090</v>
      </c>
      <c r="C36" s="41"/>
      <c r="D36" s="41"/>
      <c r="E36" s="18"/>
    </row>
    <row r="37" spans="1:5" ht="12.75">
      <c r="A37" s="39" t="s">
        <v>18</v>
      </c>
      <c r="B37" s="8">
        <v>1095</v>
      </c>
      <c r="C37" s="83">
        <f>C22+C25+C26+C33</f>
        <v>31369</v>
      </c>
      <c r="D37" s="83">
        <f>D22+D25+D26+D33</f>
        <v>42029</v>
      </c>
      <c r="E37" s="18"/>
    </row>
    <row r="38" spans="1:5" ht="12.75">
      <c r="A38" s="28" t="s">
        <v>19</v>
      </c>
      <c r="B38" s="29"/>
      <c r="C38" s="95"/>
      <c r="D38" s="95"/>
      <c r="E38" s="18"/>
    </row>
    <row r="39" spans="1:5" ht="12.75">
      <c r="A39" s="14" t="s">
        <v>20</v>
      </c>
      <c r="B39" s="6">
        <v>1100</v>
      </c>
      <c r="C39" s="71">
        <v>1885</v>
      </c>
      <c r="D39" s="71">
        <v>1781</v>
      </c>
      <c r="E39" s="18"/>
    </row>
    <row r="40" spans="1:5" ht="12.75">
      <c r="A40" s="3" t="s">
        <v>21</v>
      </c>
      <c r="B40" s="4">
        <v>1110</v>
      </c>
      <c r="C40" s="41"/>
      <c r="D40" s="41"/>
      <c r="E40" s="18"/>
    </row>
    <row r="41" spans="1:5" ht="25.5">
      <c r="A41" s="3" t="s">
        <v>22</v>
      </c>
      <c r="B41" s="4">
        <v>1125</v>
      </c>
      <c r="C41" s="41">
        <v>9243</v>
      </c>
      <c r="D41" s="41">
        <v>9812</v>
      </c>
      <c r="E41" s="18"/>
    </row>
    <row r="42" spans="1:5" ht="25.5">
      <c r="A42" s="34" t="s">
        <v>23</v>
      </c>
      <c r="B42" s="40"/>
      <c r="C42" s="41"/>
      <c r="D42" s="41"/>
      <c r="E42" s="18"/>
    </row>
    <row r="43" spans="1:5" ht="12.75">
      <c r="A43" s="3" t="s">
        <v>24</v>
      </c>
      <c r="B43" s="4">
        <v>1130</v>
      </c>
      <c r="C43" s="41"/>
      <c r="D43" s="41"/>
      <c r="E43" s="18"/>
    </row>
    <row r="44" spans="1:5" ht="12.75">
      <c r="A44" s="3" t="s">
        <v>25</v>
      </c>
      <c r="B44" s="4">
        <v>1135</v>
      </c>
      <c r="C44" s="41">
        <v>773</v>
      </c>
      <c r="D44" s="41">
        <v>381</v>
      </c>
      <c r="E44" s="18"/>
    </row>
    <row r="45" spans="1:5" ht="12.75">
      <c r="A45" s="3" t="s">
        <v>26</v>
      </c>
      <c r="B45" s="4">
        <v>1136</v>
      </c>
      <c r="C45" s="41"/>
      <c r="D45" s="41"/>
      <c r="E45" s="18"/>
    </row>
    <row r="46" spans="1:5" ht="25.5">
      <c r="A46" s="3" t="s">
        <v>136</v>
      </c>
      <c r="B46" s="4">
        <v>1140</v>
      </c>
      <c r="C46" s="41"/>
      <c r="D46" s="41"/>
      <c r="E46" s="18"/>
    </row>
    <row r="47" spans="1:5" ht="15.75" customHeight="1">
      <c r="A47" s="3" t="s">
        <v>137</v>
      </c>
      <c r="B47" s="4">
        <v>1145</v>
      </c>
      <c r="C47" s="41"/>
      <c r="D47" s="41"/>
      <c r="E47" s="18"/>
    </row>
    <row r="48" spans="1:5" ht="25.5">
      <c r="A48" s="3" t="s">
        <v>27</v>
      </c>
      <c r="B48" s="4">
        <v>1155</v>
      </c>
      <c r="C48" s="41">
        <v>1646</v>
      </c>
      <c r="D48" s="41">
        <v>1225</v>
      </c>
      <c r="E48" s="18"/>
    </row>
    <row r="49" spans="1:5" ht="12.75">
      <c r="A49" s="3" t="s">
        <v>28</v>
      </c>
      <c r="B49" s="4">
        <v>1160</v>
      </c>
      <c r="C49" s="41"/>
      <c r="D49" s="41"/>
      <c r="E49" s="18"/>
    </row>
    <row r="50" spans="1:5" ht="12.75">
      <c r="A50" s="3" t="s">
        <v>29</v>
      </c>
      <c r="B50" s="4">
        <v>1165</v>
      </c>
      <c r="C50" s="41">
        <v>4103</v>
      </c>
      <c r="D50" s="41">
        <v>8295</v>
      </c>
      <c r="E50" s="18"/>
    </row>
    <row r="51" spans="1:5" ht="12.75">
      <c r="A51" s="3" t="s">
        <v>30</v>
      </c>
      <c r="B51" s="4">
        <v>1170</v>
      </c>
      <c r="C51" s="41">
        <v>4</v>
      </c>
      <c r="D51" s="41">
        <v>12</v>
      </c>
      <c r="E51" s="18"/>
    </row>
    <row r="52" spans="1:5" ht="12.75">
      <c r="A52" s="3" t="s">
        <v>31</v>
      </c>
      <c r="B52" s="4">
        <v>1190</v>
      </c>
      <c r="C52" s="41">
        <v>425</v>
      </c>
      <c r="D52" s="41">
        <v>145</v>
      </c>
      <c r="E52" s="18"/>
    </row>
    <row r="53" spans="1:5" ht="12.75">
      <c r="A53" s="7" t="s">
        <v>32</v>
      </c>
      <c r="B53" s="9">
        <v>1195</v>
      </c>
      <c r="C53" s="79">
        <f>C39+C40+C41+C43+C44+C47+C48+C49+C50+C51+C52</f>
        <v>18079</v>
      </c>
      <c r="D53" s="79">
        <f>D39+D40+D41+D43+D44+D47+D48+D49+D50+D51+D52</f>
        <v>21651</v>
      </c>
      <c r="E53" s="68"/>
    </row>
    <row r="54" spans="1:5" ht="25.5">
      <c r="A54" s="9" t="s">
        <v>33</v>
      </c>
      <c r="B54" s="9">
        <v>1200</v>
      </c>
      <c r="C54" s="41"/>
      <c r="D54" s="41"/>
      <c r="E54" s="68"/>
    </row>
    <row r="55" spans="1:5" ht="15.75">
      <c r="A55" s="11" t="s">
        <v>34</v>
      </c>
      <c r="B55" s="12">
        <v>1300</v>
      </c>
      <c r="C55" s="69">
        <f>C37+C53+C54</f>
        <v>49448</v>
      </c>
      <c r="D55" s="69">
        <f>D37+D53+D54</f>
        <v>63680</v>
      </c>
      <c r="E55" s="68"/>
    </row>
    <row r="56" spans="1:5" ht="12.75" customHeight="1">
      <c r="A56" s="181" t="s">
        <v>35</v>
      </c>
      <c r="B56" s="10" t="s">
        <v>36</v>
      </c>
      <c r="C56" s="181" t="s">
        <v>134</v>
      </c>
      <c r="D56" s="181" t="s">
        <v>135</v>
      </c>
      <c r="E56" s="68"/>
    </row>
    <row r="57" spans="1:5" ht="12.75">
      <c r="A57" s="181"/>
      <c r="B57" s="10" t="s">
        <v>37</v>
      </c>
      <c r="C57" s="181"/>
      <c r="D57" s="181"/>
      <c r="E57" s="18"/>
    </row>
    <row r="58" spans="1:5" ht="12.75">
      <c r="A58" s="13">
        <v>1</v>
      </c>
      <c r="B58" s="13">
        <v>2</v>
      </c>
      <c r="C58" s="13">
        <v>3</v>
      </c>
      <c r="D58" s="13">
        <v>4</v>
      </c>
      <c r="E58" s="18"/>
    </row>
    <row r="59" spans="1:5" ht="12.75">
      <c r="A59" s="28" t="s">
        <v>38</v>
      </c>
      <c r="B59" s="29"/>
      <c r="C59" s="30"/>
      <c r="D59" s="31"/>
      <c r="E59" s="18"/>
    </row>
    <row r="60" spans="1:9" ht="12.75">
      <c r="A60" s="14" t="s">
        <v>39</v>
      </c>
      <c r="B60" s="6">
        <v>1400</v>
      </c>
      <c r="C60" s="71">
        <v>12499</v>
      </c>
      <c r="D60" s="71">
        <v>12499</v>
      </c>
      <c r="E60" s="68"/>
      <c r="F60" s="145"/>
      <c r="G60" s="145"/>
      <c r="H60" s="145"/>
      <c r="I60" s="145"/>
    </row>
    <row r="61" spans="1:9" ht="12.75">
      <c r="A61" s="3" t="s">
        <v>40</v>
      </c>
      <c r="B61" s="4">
        <v>1405</v>
      </c>
      <c r="C61" s="41">
        <v>2021</v>
      </c>
      <c r="D61" s="41">
        <v>2021</v>
      </c>
      <c r="E61" s="68"/>
      <c r="F61" s="2"/>
      <c r="G61" s="2"/>
      <c r="H61" s="2"/>
      <c r="I61" s="145"/>
    </row>
    <row r="62" spans="1:9" ht="12.75">
      <c r="A62" s="3" t="s">
        <v>41</v>
      </c>
      <c r="B62" s="4">
        <v>1410</v>
      </c>
      <c r="C62" s="41">
        <v>133</v>
      </c>
      <c r="D62" s="41">
        <v>23496</v>
      </c>
      <c r="E62" s="68"/>
      <c r="F62" s="2"/>
      <c r="G62" s="2"/>
      <c r="H62" s="2"/>
      <c r="I62" s="145"/>
    </row>
    <row r="63" spans="1:9" ht="12.75">
      <c r="A63" s="3" t="s">
        <v>42</v>
      </c>
      <c r="B63" s="4">
        <v>1415</v>
      </c>
      <c r="C63" s="41"/>
      <c r="D63" s="41"/>
      <c r="E63" s="68"/>
      <c r="F63" s="2"/>
      <c r="G63" s="2"/>
      <c r="H63" s="2"/>
      <c r="I63" s="145"/>
    </row>
    <row r="64" spans="1:9" ht="25.5">
      <c r="A64" s="3" t="s">
        <v>138</v>
      </c>
      <c r="B64" s="4">
        <v>1420</v>
      </c>
      <c r="C64" s="98">
        <v>9121</v>
      </c>
      <c r="D64" s="98">
        <v>9390</v>
      </c>
      <c r="E64" s="68"/>
      <c r="F64" s="164"/>
      <c r="G64" s="2"/>
      <c r="H64" s="2"/>
      <c r="I64" s="145"/>
    </row>
    <row r="65" spans="1:9" ht="12.75">
      <c r="A65" s="3" t="s">
        <v>43</v>
      </c>
      <c r="B65" s="4">
        <v>1425</v>
      </c>
      <c r="C65" s="81"/>
      <c r="D65" s="81"/>
      <c r="E65" s="68"/>
      <c r="F65" s="2"/>
      <c r="G65" s="2"/>
      <c r="H65" s="2"/>
      <c r="I65" s="145"/>
    </row>
    <row r="66" spans="1:9" ht="12.75">
      <c r="A66" s="3" t="s">
        <v>44</v>
      </c>
      <c r="B66" s="4">
        <v>1430</v>
      </c>
      <c r="C66" s="81" t="s">
        <v>139</v>
      </c>
      <c r="D66" s="81" t="s">
        <v>139</v>
      </c>
      <c r="E66" s="68"/>
      <c r="F66" s="145"/>
      <c r="G66" s="145"/>
      <c r="H66" s="145"/>
      <c r="I66" s="145"/>
    </row>
    <row r="67" spans="1:9" ht="12.75">
      <c r="A67" s="39" t="s">
        <v>18</v>
      </c>
      <c r="B67" s="8">
        <v>1495</v>
      </c>
      <c r="C67" s="83">
        <f>SUM(C60:C66)</f>
        <v>23774</v>
      </c>
      <c r="D67" s="83">
        <f>SUM(D60:D66)</f>
        <v>47406</v>
      </c>
      <c r="E67" s="68"/>
      <c r="F67" s="145"/>
      <c r="G67" s="145"/>
      <c r="H67" s="145"/>
      <c r="I67" s="145"/>
    </row>
    <row r="68" spans="1:5" ht="25.5">
      <c r="A68" s="28" t="s">
        <v>45</v>
      </c>
      <c r="B68" s="29"/>
      <c r="C68" s="31"/>
      <c r="D68" s="31"/>
      <c r="E68" s="18"/>
    </row>
    <row r="69" spans="1:5" ht="12.75">
      <c r="A69" s="14" t="s">
        <v>46</v>
      </c>
      <c r="B69" s="6">
        <v>1500</v>
      </c>
      <c r="C69" s="71"/>
      <c r="D69" s="71"/>
      <c r="E69" s="18"/>
    </row>
    <row r="70" spans="1:5" ht="12.75">
      <c r="A70" s="3" t="s">
        <v>47</v>
      </c>
      <c r="B70" s="4">
        <v>1510</v>
      </c>
      <c r="C70" s="41"/>
      <c r="D70" s="41"/>
      <c r="E70" s="18"/>
    </row>
    <row r="71" spans="1:5" ht="12.75">
      <c r="A71" s="3" t="s">
        <v>48</v>
      </c>
      <c r="B71" s="4">
        <v>1515</v>
      </c>
      <c r="C71" s="41"/>
      <c r="D71" s="41"/>
      <c r="E71" s="18"/>
    </row>
    <row r="72" spans="1:5" ht="12.75">
      <c r="A72" s="3" t="s">
        <v>49</v>
      </c>
      <c r="B72" s="4">
        <v>1520</v>
      </c>
      <c r="C72" s="41"/>
      <c r="D72" s="41"/>
      <c r="E72" s="18"/>
    </row>
    <row r="73" spans="1:5" ht="12.75">
      <c r="A73" s="3" t="s">
        <v>50</v>
      </c>
      <c r="B73" s="4">
        <v>1525</v>
      </c>
      <c r="C73" s="41"/>
      <c r="D73" s="41"/>
      <c r="E73" s="18"/>
    </row>
    <row r="74" spans="1:5" ht="12.75">
      <c r="A74" s="39" t="s">
        <v>32</v>
      </c>
      <c r="B74" s="8">
        <v>1595</v>
      </c>
      <c r="C74" s="83">
        <f>SUM(C69:C73)</f>
        <v>0</v>
      </c>
      <c r="D74" s="83">
        <f>SUM(D69:D73)</f>
        <v>0</v>
      </c>
      <c r="E74" s="18"/>
    </row>
    <row r="75" spans="1:5" ht="25.5">
      <c r="A75" s="28" t="s">
        <v>51</v>
      </c>
      <c r="B75" s="29"/>
      <c r="C75" s="95"/>
      <c r="D75" s="95"/>
      <c r="E75" s="18"/>
    </row>
    <row r="76" spans="1:5" ht="12.75">
      <c r="A76" s="14" t="s">
        <v>52</v>
      </c>
      <c r="B76" s="6">
        <v>1600</v>
      </c>
      <c r="C76" s="71"/>
      <c r="D76" s="71"/>
      <c r="E76" s="18"/>
    </row>
    <row r="77" spans="1:5" ht="25.5">
      <c r="A77" s="34" t="s">
        <v>53</v>
      </c>
      <c r="B77" s="40"/>
      <c r="C77" s="41"/>
      <c r="D77" s="41"/>
      <c r="E77" s="18"/>
    </row>
    <row r="78" spans="1:5" ht="12.75">
      <c r="A78" s="3" t="s">
        <v>54</v>
      </c>
      <c r="B78" s="4">
        <v>1610</v>
      </c>
      <c r="C78" s="41"/>
      <c r="D78" s="41"/>
      <c r="E78" s="18"/>
    </row>
    <row r="79" spans="1:5" ht="12.75">
      <c r="A79" s="3" t="s">
        <v>55</v>
      </c>
      <c r="B79" s="4">
        <v>1615</v>
      </c>
      <c r="C79" s="41">
        <v>5429</v>
      </c>
      <c r="D79" s="41">
        <v>5597</v>
      </c>
      <c r="E79" s="18"/>
    </row>
    <row r="80" spans="1:5" ht="12.75">
      <c r="A80" s="3" t="s">
        <v>56</v>
      </c>
      <c r="B80" s="4">
        <v>1620</v>
      </c>
      <c r="C80" s="41">
        <v>1705</v>
      </c>
      <c r="D80" s="41">
        <v>2060</v>
      </c>
      <c r="E80" s="18"/>
    </row>
    <row r="81" spans="1:5" ht="12.75">
      <c r="A81" s="3" t="s">
        <v>26</v>
      </c>
      <c r="B81" s="4">
        <v>1621</v>
      </c>
      <c r="C81" s="41">
        <v>1545</v>
      </c>
      <c r="D81" s="41">
        <v>1766</v>
      </c>
      <c r="E81" s="18"/>
    </row>
    <row r="82" spans="1:5" ht="12.75">
      <c r="A82" s="3" t="s">
        <v>57</v>
      </c>
      <c r="B82" s="4">
        <v>1625</v>
      </c>
      <c r="C82" s="41">
        <v>450</v>
      </c>
      <c r="D82" s="41">
        <v>307</v>
      </c>
      <c r="E82" s="18"/>
    </row>
    <row r="83" spans="1:5" ht="12.75">
      <c r="A83" s="3" t="s">
        <v>58</v>
      </c>
      <c r="B83" s="4">
        <v>1630</v>
      </c>
      <c r="C83" s="41">
        <v>1260</v>
      </c>
      <c r="D83" s="41">
        <v>1276</v>
      </c>
      <c r="E83" s="18"/>
    </row>
    <row r="84" spans="1:5" ht="22.5">
      <c r="A84" s="5" t="s">
        <v>176</v>
      </c>
      <c r="B84" s="4">
        <v>1635</v>
      </c>
      <c r="C84" s="41"/>
      <c r="D84" s="41"/>
      <c r="E84" s="18"/>
    </row>
    <row r="85" spans="1:5" ht="22.5">
      <c r="A85" s="5" t="s">
        <v>60</v>
      </c>
      <c r="B85" s="4">
        <v>1645</v>
      </c>
      <c r="C85" s="41"/>
      <c r="D85" s="41"/>
      <c r="E85" s="18"/>
    </row>
    <row r="86" spans="1:5" ht="12.75">
      <c r="A86" s="3" t="s">
        <v>61</v>
      </c>
      <c r="B86" s="4">
        <v>1660</v>
      </c>
      <c r="C86" s="41">
        <v>3243</v>
      </c>
      <c r="D86" s="41">
        <v>5958</v>
      </c>
      <c r="E86" s="18"/>
    </row>
    <row r="87" spans="1:4" ht="12.75">
      <c r="A87" s="3" t="s">
        <v>62</v>
      </c>
      <c r="B87" s="4">
        <v>1665</v>
      </c>
      <c r="C87" s="41">
        <v>11085</v>
      </c>
      <c r="D87" s="41">
        <v>0</v>
      </c>
    </row>
    <row r="88" spans="1:7" ht="12.75">
      <c r="A88" s="3" t="s">
        <v>63</v>
      </c>
      <c r="B88" s="4">
        <v>1690</v>
      </c>
      <c r="C88" s="41">
        <v>2502</v>
      </c>
      <c r="D88" s="41">
        <v>1083</v>
      </c>
      <c r="E88" s="18"/>
      <c r="F88" s="1"/>
      <c r="G88" s="1"/>
    </row>
    <row r="89" spans="1:8" ht="12.75">
      <c r="A89" s="7" t="s">
        <v>64</v>
      </c>
      <c r="B89" s="9">
        <v>1695</v>
      </c>
      <c r="C89" s="79">
        <f>C76+C78+C79+C80+C82+C83+C85+C86+C87+C88</f>
        <v>25674</v>
      </c>
      <c r="D89" s="79">
        <f>D76+D78+D79+D80+D82+D83+D84+D85+D86+D87+D88</f>
        <v>16281</v>
      </c>
      <c r="E89" s="92"/>
      <c r="F89" s="92"/>
      <c r="G89" s="92"/>
      <c r="H89" s="1"/>
    </row>
    <row r="90" spans="1:5" ht="51">
      <c r="A90" s="43" t="s">
        <v>65</v>
      </c>
      <c r="B90" s="43">
        <v>1700</v>
      </c>
      <c r="C90" s="96"/>
      <c r="D90" s="96"/>
      <c r="E90" s="18"/>
    </row>
    <row r="91" spans="1:5" ht="15.75">
      <c r="A91" s="11" t="s">
        <v>66</v>
      </c>
      <c r="B91" s="12">
        <v>1900</v>
      </c>
      <c r="C91" s="69">
        <f>C67+C74+C89+C90</f>
        <v>49448</v>
      </c>
      <c r="D91" s="69">
        <f>D67+D74+D89+D90</f>
        <v>63687</v>
      </c>
      <c r="E91" s="18"/>
    </row>
    <row r="92" spans="1:5" ht="14.25">
      <c r="A92" s="44" t="s">
        <v>140</v>
      </c>
      <c r="B92" s="18"/>
      <c r="C92" s="18"/>
      <c r="D92" s="18"/>
      <c r="E92" s="18"/>
    </row>
    <row r="93" spans="1:5" ht="12.75">
      <c r="A93" s="18"/>
      <c r="B93" s="18"/>
      <c r="C93" s="18"/>
      <c r="D93" s="18"/>
      <c r="E93" s="18"/>
    </row>
    <row r="94" spans="1:5" ht="15.75">
      <c r="A94" s="182" t="s">
        <v>141</v>
      </c>
      <c r="B94" s="182"/>
      <c r="C94" s="182"/>
      <c r="D94" s="182"/>
      <c r="E94" s="18"/>
    </row>
    <row r="95" spans="1:5" ht="12.75">
      <c r="A95" s="27" t="s">
        <v>241</v>
      </c>
      <c r="B95" s="18"/>
      <c r="C95" s="18"/>
      <c r="D95" s="18"/>
      <c r="E95" s="18"/>
    </row>
    <row r="96" spans="1:5" ht="12.75">
      <c r="A96" s="18"/>
      <c r="B96" s="18"/>
      <c r="C96" s="18"/>
      <c r="D96" s="18"/>
      <c r="E96" s="18"/>
    </row>
    <row r="97" spans="1:5" ht="26.25">
      <c r="A97" s="26" t="s">
        <v>142</v>
      </c>
      <c r="B97" s="3" t="s">
        <v>133</v>
      </c>
      <c r="C97" s="4">
        <v>1801003</v>
      </c>
      <c r="D97" s="18"/>
      <c r="E97" s="18"/>
    </row>
    <row r="98" spans="1:5" ht="12.75">
      <c r="A98" s="18"/>
      <c r="B98" s="18"/>
      <c r="C98" s="18"/>
      <c r="D98" s="18"/>
      <c r="E98" s="18"/>
    </row>
    <row r="99" spans="1:5" ht="15.75">
      <c r="A99" s="177" t="s">
        <v>143</v>
      </c>
      <c r="B99" s="177"/>
      <c r="C99" s="177"/>
      <c r="D99" s="177"/>
      <c r="E99" s="18"/>
    </row>
    <row r="100" spans="1:5" ht="38.25">
      <c r="A100" s="10" t="s">
        <v>67</v>
      </c>
      <c r="B100" s="10" t="s">
        <v>2</v>
      </c>
      <c r="C100" s="10" t="s">
        <v>144</v>
      </c>
      <c r="D100" s="10" t="s">
        <v>145</v>
      </c>
      <c r="E100" s="18"/>
    </row>
    <row r="101" spans="1:5" ht="12.75">
      <c r="A101" s="13">
        <v>1</v>
      </c>
      <c r="B101" s="13">
        <v>2</v>
      </c>
      <c r="C101" s="13">
        <v>3</v>
      </c>
      <c r="D101" s="13">
        <v>4</v>
      </c>
      <c r="E101" s="18"/>
    </row>
    <row r="102" spans="1:5" ht="25.5">
      <c r="A102" s="3" t="s">
        <v>68</v>
      </c>
      <c r="B102" s="4">
        <v>2000</v>
      </c>
      <c r="C102" s="81">
        <v>69158</v>
      </c>
      <c r="D102" s="81">
        <v>62877</v>
      </c>
      <c r="E102" s="18"/>
    </row>
    <row r="103" spans="1:5" ht="25.5">
      <c r="A103" s="3" t="s">
        <v>69</v>
      </c>
      <c r="B103" s="4">
        <v>2050</v>
      </c>
      <c r="C103" s="81">
        <v>52154</v>
      </c>
      <c r="D103" s="81">
        <v>52551</v>
      </c>
      <c r="E103" s="18"/>
    </row>
    <row r="104" spans="1:7" ht="15.75">
      <c r="A104" s="17" t="s">
        <v>70</v>
      </c>
      <c r="B104" s="38"/>
      <c r="C104" s="91">
        <f>C102-C103</f>
        <v>17004</v>
      </c>
      <c r="D104" s="91">
        <f>D102-D103</f>
        <v>10326</v>
      </c>
      <c r="E104" s="18"/>
      <c r="F104" s="46"/>
      <c r="G104" s="2"/>
    </row>
    <row r="105" spans="1:7" ht="12.75">
      <c r="A105" s="3" t="s">
        <v>71</v>
      </c>
      <c r="B105" s="4">
        <v>2090</v>
      </c>
      <c r="C105" s="81">
        <v>17004</v>
      </c>
      <c r="D105" s="81">
        <v>10326</v>
      </c>
      <c r="E105" s="47"/>
      <c r="G105" s="2"/>
    </row>
    <row r="106" spans="1:7" ht="12.75">
      <c r="A106" s="3" t="s">
        <v>72</v>
      </c>
      <c r="B106" s="4">
        <v>2095</v>
      </c>
      <c r="C106" s="81"/>
      <c r="D106" s="81"/>
      <c r="E106" s="48"/>
      <c r="G106" s="2"/>
    </row>
    <row r="107" spans="1:7" ht="12.75">
      <c r="A107" s="3" t="s">
        <v>73</v>
      </c>
      <c r="B107" s="4">
        <v>2120</v>
      </c>
      <c r="C107" s="81">
        <v>401</v>
      </c>
      <c r="D107" s="81">
        <v>3668</v>
      </c>
      <c r="E107" s="50"/>
      <c r="F107" s="49"/>
      <c r="G107" s="2"/>
    </row>
    <row r="108" spans="1:7" ht="12.75">
      <c r="A108" s="3" t="s">
        <v>74</v>
      </c>
      <c r="B108" s="4">
        <v>2130</v>
      </c>
      <c r="C108" s="81">
        <v>11996</v>
      </c>
      <c r="D108" s="81">
        <v>8627</v>
      </c>
      <c r="E108" s="50"/>
      <c r="G108" s="2"/>
    </row>
    <row r="109" spans="1:7" ht="12.75">
      <c r="A109" s="3" t="s">
        <v>75</v>
      </c>
      <c r="B109" s="4">
        <v>2150</v>
      </c>
      <c r="C109" s="81">
        <v>278</v>
      </c>
      <c r="D109" s="81">
        <v>936</v>
      </c>
      <c r="E109" s="50"/>
      <c r="F109" s="49"/>
      <c r="G109" s="2"/>
    </row>
    <row r="110" spans="1:5" ht="12.75">
      <c r="A110" s="3" t="s">
        <v>76</v>
      </c>
      <c r="B110" s="4">
        <v>2180</v>
      </c>
      <c r="C110" s="81">
        <v>2142</v>
      </c>
      <c r="D110" s="81">
        <v>1860</v>
      </c>
      <c r="E110" s="47"/>
    </row>
    <row r="111" spans="1:5" ht="26.25">
      <c r="A111" s="17" t="s">
        <v>77</v>
      </c>
      <c r="B111" s="38"/>
      <c r="C111" s="91">
        <f>C104+C107-C108-C109-C110</f>
        <v>2989</v>
      </c>
      <c r="D111" s="91">
        <f>D104+D107-D108-D109-D110</f>
        <v>2571</v>
      </c>
      <c r="E111" s="18"/>
    </row>
    <row r="112" spans="1:5" ht="12.75">
      <c r="A112" s="3" t="s">
        <v>71</v>
      </c>
      <c r="B112" s="4">
        <v>2190</v>
      </c>
      <c r="C112" s="81">
        <v>2989</v>
      </c>
      <c r="D112" s="81">
        <v>2571</v>
      </c>
      <c r="E112" s="18"/>
    </row>
    <row r="113" spans="1:5" ht="12.75">
      <c r="A113" s="3" t="s">
        <v>72</v>
      </c>
      <c r="B113" s="4">
        <v>2195</v>
      </c>
      <c r="C113" s="81"/>
      <c r="D113" s="81"/>
      <c r="E113" s="18"/>
    </row>
    <row r="114" spans="1:5" ht="12.75">
      <c r="A114" s="3" t="s">
        <v>78</v>
      </c>
      <c r="B114" s="4">
        <v>2200</v>
      </c>
      <c r="C114" s="81"/>
      <c r="D114" s="81"/>
      <c r="E114" s="18"/>
    </row>
    <row r="115" spans="1:5" ht="12.75">
      <c r="A115" s="3" t="s">
        <v>79</v>
      </c>
      <c r="B115" s="4">
        <v>2220</v>
      </c>
      <c r="C115" s="81">
        <v>213</v>
      </c>
      <c r="D115" s="81">
        <v>151</v>
      </c>
      <c r="E115" s="18"/>
    </row>
    <row r="116" spans="1:5" ht="12.75">
      <c r="A116" s="3" t="s">
        <v>80</v>
      </c>
      <c r="B116" s="4">
        <v>2240</v>
      </c>
      <c r="C116" s="81"/>
      <c r="D116" s="81"/>
      <c r="E116" s="18"/>
    </row>
    <row r="117" spans="1:5" ht="12.75">
      <c r="A117" s="3" t="s">
        <v>81</v>
      </c>
      <c r="B117" s="4">
        <v>2250</v>
      </c>
      <c r="C117" s="81"/>
      <c r="D117" s="81"/>
      <c r="E117" s="18"/>
    </row>
    <row r="118" spans="1:5" ht="12.75">
      <c r="A118" s="3" t="s">
        <v>82</v>
      </c>
      <c r="B118" s="4">
        <v>2255</v>
      </c>
      <c r="C118" s="81"/>
      <c r="D118" s="81"/>
      <c r="E118" s="18"/>
    </row>
    <row r="119" spans="1:5" ht="12.75">
      <c r="A119" s="3" t="s">
        <v>83</v>
      </c>
      <c r="B119" s="4">
        <v>2270</v>
      </c>
      <c r="C119" s="81"/>
      <c r="D119" s="81">
        <v>4</v>
      </c>
      <c r="E119" s="18"/>
    </row>
    <row r="120" spans="1:5" ht="26.25">
      <c r="A120" s="17" t="s">
        <v>84</v>
      </c>
      <c r="B120" s="38"/>
      <c r="C120" s="91">
        <f>C111+C114+C115+C116-C117-C118-C119</f>
        <v>3202</v>
      </c>
      <c r="D120" s="91">
        <f>D111+D114+D115+D116-D117-D118-D119</f>
        <v>2718</v>
      </c>
      <c r="E120" s="18"/>
    </row>
    <row r="121" spans="1:5" ht="12.75">
      <c r="A121" s="3" t="s">
        <v>71</v>
      </c>
      <c r="B121" s="4">
        <v>2290</v>
      </c>
      <c r="C121" s="99">
        <v>3202</v>
      </c>
      <c r="D121" s="99">
        <v>2718</v>
      </c>
      <c r="E121" s="18"/>
    </row>
    <row r="122" spans="1:5" ht="12.75">
      <c r="A122" s="3" t="s">
        <v>72</v>
      </c>
      <c r="B122" s="4">
        <v>2295</v>
      </c>
      <c r="C122" s="81"/>
      <c r="D122" s="81"/>
      <c r="E122" s="18"/>
    </row>
    <row r="123" spans="1:5" ht="12.75">
      <c r="A123" s="3" t="s">
        <v>85</v>
      </c>
      <c r="B123" s="4">
        <v>2300</v>
      </c>
      <c r="C123" s="81">
        <v>511</v>
      </c>
      <c r="D123" s="81">
        <v>460</v>
      </c>
      <c r="E123" s="18"/>
    </row>
    <row r="124" spans="1:5" ht="25.5">
      <c r="A124" s="3" t="s">
        <v>86</v>
      </c>
      <c r="B124" s="4">
        <v>2305</v>
      </c>
      <c r="C124" s="100"/>
      <c r="D124" s="100"/>
      <c r="E124" s="18"/>
    </row>
    <row r="125" spans="1:5" ht="15.75">
      <c r="A125" s="17" t="s">
        <v>87</v>
      </c>
      <c r="B125" s="38"/>
      <c r="C125" s="91">
        <f>C120-C123</f>
        <v>2691</v>
      </c>
      <c r="D125" s="91">
        <f>D120-D123</f>
        <v>2258</v>
      </c>
      <c r="E125" s="18"/>
    </row>
    <row r="126" spans="1:6" ht="12.75">
      <c r="A126" s="3" t="s">
        <v>71</v>
      </c>
      <c r="B126" s="4">
        <v>2350</v>
      </c>
      <c r="C126" s="81">
        <v>2691</v>
      </c>
      <c r="D126" s="81">
        <v>2258</v>
      </c>
      <c r="E126" s="18"/>
      <c r="F126" s="2"/>
    </row>
    <row r="127" spans="1:5" ht="12.75">
      <c r="A127" s="3" t="s">
        <v>72</v>
      </c>
      <c r="B127" s="4">
        <v>2355</v>
      </c>
      <c r="C127" s="81"/>
      <c r="D127" s="81"/>
      <c r="E127" s="18"/>
    </row>
    <row r="128" spans="1:5" ht="12.75">
      <c r="A128" s="18"/>
      <c r="B128" s="18"/>
      <c r="C128" s="18"/>
      <c r="D128" s="18"/>
      <c r="E128" s="18"/>
    </row>
    <row r="129" spans="1:5" ht="15.75">
      <c r="A129" s="51" t="s">
        <v>88</v>
      </c>
      <c r="B129" s="51"/>
      <c r="C129" s="51"/>
      <c r="D129" s="147"/>
      <c r="E129" s="18"/>
    </row>
    <row r="130" spans="1:5" ht="12.75">
      <c r="A130" s="18"/>
      <c r="B130" s="18"/>
      <c r="C130" s="18"/>
      <c r="D130" s="18"/>
      <c r="E130" s="18"/>
    </row>
    <row r="131" spans="1:5" ht="25.5">
      <c r="A131" s="10" t="s">
        <v>67</v>
      </c>
      <c r="B131" s="10" t="s">
        <v>2</v>
      </c>
      <c r="C131" s="10" t="s">
        <v>144</v>
      </c>
      <c r="D131" s="146" t="s">
        <v>144</v>
      </c>
      <c r="E131" s="18"/>
    </row>
    <row r="132" spans="1:5" ht="12.75">
      <c r="A132" s="10">
        <v>1</v>
      </c>
      <c r="B132" s="10">
        <v>2</v>
      </c>
      <c r="C132" s="10">
        <v>3</v>
      </c>
      <c r="D132" s="146">
        <v>3</v>
      </c>
      <c r="E132" s="18"/>
    </row>
    <row r="133" spans="1:5" ht="12.75">
      <c r="A133" s="3" t="s">
        <v>89</v>
      </c>
      <c r="B133" s="4">
        <v>2400</v>
      </c>
      <c r="C133" s="3"/>
      <c r="D133" s="24"/>
      <c r="E133" s="18"/>
    </row>
    <row r="134" spans="1:5" ht="25.5">
      <c r="A134" s="3" t="s">
        <v>90</v>
      </c>
      <c r="B134" s="4">
        <v>2405</v>
      </c>
      <c r="C134" s="3"/>
      <c r="D134" s="24"/>
      <c r="E134" s="18"/>
    </row>
    <row r="135" spans="1:5" ht="12.75">
      <c r="A135" s="3" t="s">
        <v>91</v>
      </c>
      <c r="B135" s="4">
        <v>2410</v>
      </c>
      <c r="C135" s="3"/>
      <c r="D135" s="24"/>
      <c r="E135" s="18"/>
    </row>
    <row r="136" spans="1:5" ht="25.5">
      <c r="A136" s="3" t="s">
        <v>92</v>
      </c>
      <c r="B136" s="4">
        <v>2415</v>
      </c>
      <c r="C136" s="3"/>
      <c r="D136" s="24"/>
      <c r="E136" s="18"/>
    </row>
    <row r="137" spans="1:5" ht="12.75">
      <c r="A137" s="3" t="s">
        <v>93</v>
      </c>
      <c r="B137" s="4">
        <v>2445</v>
      </c>
      <c r="C137" s="3"/>
      <c r="D137" s="24"/>
      <c r="E137" s="18"/>
    </row>
    <row r="138" spans="1:5" ht="25.5">
      <c r="A138" s="7" t="s">
        <v>94</v>
      </c>
      <c r="B138" s="9">
        <v>2450</v>
      </c>
      <c r="C138" s="3"/>
      <c r="D138" s="24"/>
      <c r="E138" s="18"/>
    </row>
    <row r="139" spans="1:5" ht="25.5">
      <c r="A139" s="3" t="s">
        <v>95</v>
      </c>
      <c r="B139" s="4">
        <v>2455</v>
      </c>
      <c r="C139" s="3"/>
      <c r="D139" s="24"/>
      <c r="E139" s="18"/>
    </row>
    <row r="140" spans="1:5" ht="25.5">
      <c r="A140" s="7" t="s">
        <v>96</v>
      </c>
      <c r="B140" s="9">
        <v>2460</v>
      </c>
      <c r="C140" s="3"/>
      <c r="D140" s="24"/>
      <c r="E140" s="18"/>
    </row>
    <row r="141" spans="1:5" ht="25.5">
      <c r="A141" s="7" t="s">
        <v>97</v>
      </c>
      <c r="B141" s="9">
        <v>2465</v>
      </c>
      <c r="C141" s="3">
        <f>C125</f>
        <v>2691</v>
      </c>
      <c r="D141" s="24">
        <f>D125</f>
        <v>2258</v>
      </c>
      <c r="E141" s="18"/>
    </row>
    <row r="142" spans="1:5" ht="12.75">
      <c r="A142" s="18"/>
      <c r="B142" s="18"/>
      <c r="C142" s="18"/>
      <c r="D142" s="18"/>
      <c r="E142" s="18"/>
    </row>
    <row r="143" spans="1:5" ht="15.75">
      <c r="A143" s="52" t="s">
        <v>98</v>
      </c>
      <c r="B143" s="18"/>
      <c r="C143" s="18"/>
      <c r="D143" s="18"/>
      <c r="E143" s="18"/>
    </row>
    <row r="144" spans="1:5" ht="12.75">
      <c r="A144" s="18"/>
      <c r="B144" s="18"/>
      <c r="C144" s="18"/>
      <c r="D144" s="18"/>
      <c r="E144" s="18"/>
    </row>
    <row r="145" spans="1:5" ht="25.5">
      <c r="A145" s="10" t="s">
        <v>99</v>
      </c>
      <c r="B145" s="10" t="s">
        <v>2</v>
      </c>
      <c r="C145" s="10" t="s">
        <v>144</v>
      </c>
      <c r="D145" s="146" t="s">
        <v>144</v>
      </c>
      <c r="E145" s="18"/>
    </row>
    <row r="146" spans="1:5" ht="12.75">
      <c r="A146" s="10">
        <v>1</v>
      </c>
      <c r="B146" s="10">
        <v>2</v>
      </c>
      <c r="C146" s="10">
        <v>3</v>
      </c>
      <c r="D146" s="146">
        <v>3</v>
      </c>
      <c r="E146" s="18"/>
    </row>
    <row r="147" spans="1:5" ht="12.75">
      <c r="A147" s="3" t="s">
        <v>100</v>
      </c>
      <c r="B147" s="4">
        <v>2500</v>
      </c>
      <c r="C147" s="41">
        <v>13059</v>
      </c>
      <c r="D147" s="41">
        <v>23870</v>
      </c>
      <c r="E147" s="18"/>
    </row>
    <row r="148" spans="1:5" ht="12.75">
      <c r="A148" s="3" t="s">
        <v>101</v>
      </c>
      <c r="B148" s="4">
        <v>2505</v>
      </c>
      <c r="C148" s="41">
        <v>22947</v>
      </c>
      <c r="D148" s="41">
        <v>16978</v>
      </c>
      <c r="E148" s="18"/>
    </row>
    <row r="149" spans="1:5" ht="12.75">
      <c r="A149" s="3" t="s">
        <v>102</v>
      </c>
      <c r="B149" s="4">
        <v>2510</v>
      </c>
      <c r="C149" s="41">
        <v>4609</v>
      </c>
      <c r="D149" s="41">
        <v>3511</v>
      </c>
      <c r="E149" s="18"/>
    </row>
    <row r="150" spans="1:5" ht="12.75">
      <c r="A150" s="3" t="s">
        <v>103</v>
      </c>
      <c r="B150" s="4">
        <v>2515</v>
      </c>
      <c r="C150" s="41">
        <v>2310</v>
      </c>
      <c r="D150" s="41">
        <v>1288</v>
      </c>
      <c r="E150" s="18"/>
    </row>
    <row r="151" spans="1:5" ht="12.75">
      <c r="A151" s="3" t="s">
        <v>76</v>
      </c>
      <c r="B151" s="4">
        <v>2520</v>
      </c>
      <c r="C151" s="98">
        <v>23645</v>
      </c>
      <c r="D151" s="98">
        <v>18331</v>
      </c>
      <c r="E151" s="18"/>
    </row>
    <row r="152" spans="1:6" ht="12.75">
      <c r="A152" s="21" t="s">
        <v>104</v>
      </c>
      <c r="B152" s="12">
        <v>2550</v>
      </c>
      <c r="C152" s="93">
        <f>SUM(C147:C151)</f>
        <v>66570</v>
      </c>
      <c r="D152" s="93">
        <f>SUM(D147:D151)</f>
        <v>63978</v>
      </c>
      <c r="E152" s="18"/>
      <c r="F152" s="1"/>
    </row>
    <row r="153" spans="1:5" ht="12.75">
      <c r="A153" s="18"/>
      <c r="B153" s="18"/>
      <c r="C153" s="18"/>
      <c r="D153" s="18"/>
      <c r="E153" s="18"/>
    </row>
    <row r="154" spans="1:5" ht="15.75">
      <c r="A154" s="52" t="s">
        <v>105</v>
      </c>
      <c r="B154" s="18"/>
      <c r="C154" s="18"/>
      <c r="D154" s="18"/>
      <c r="E154" s="18"/>
    </row>
    <row r="155" spans="1:5" ht="12.75">
      <c r="A155" s="18"/>
      <c r="B155" s="18"/>
      <c r="C155" s="18"/>
      <c r="D155" s="18"/>
      <c r="E155" s="18"/>
    </row>
    <row r="156" spans="1:5" ht="38.25">
      <c r="A156" s="10" t="s">
        <v>99</v>
      </c>
      <c r="B156" s="10" t="s">
        <v>2</v>
      </c>
      <c r="C156" s="10" t="s">
        <v>144</v>
      </c>
      <c r="D156" s="10" t="s">
        <v>145</v>
      </c>
      <c r="E156" s="18"/>
    </row>
    <row r="157" spans="1:5" ht="12.75">
      <c r="A157" s="10">
        <v>1</v>
      </c>
      <c r="B157" s="10">
        <v>2</v>
      </c>
      <c r="C157" s="10">
        <v>3</v>
      </c>
      <c r="D157" s="10">
        <v>4</v>
      </c>
      <c r="E157" s="18"/>
    </row>
    <row r="158" spans="1:5" ht="12.75">
      <c r="A158" s="3" t="s">
        <v>106</v>
      </c>
      <c r="B158" s="4">
        <v>2600</v>
      </c>
      <c r="C158" s="3"/>
      <c r="D158" s="3"/>
      <c r="E158" s="18"/>
    </row>
    <row r="159" spans="1:5" ht="25.5">
      <c r="A159" s="3" t="s">
        <v>107</v>
      </c>
      <c r="B159" s="4">
        <v>2605</v>
      </c>
      <c r="C159" s="3"/>
      <c r="D159" s="3"/>
      <c r="E159" s="18"/>
    </row>
    <row r="160" spans="1:5" ht="25.5">
      <c r="A160" s="3" t="s">
        <v>108</v>
      </c>
      <c r="B160" s="4">
        <v>2610</v>
      </c>
      <c r="C160" s="3"/>
      <c r="D160" s="3"/>
      <c r="E160" s="18"/>
    </row>
    <row r="161" spans="1:5" ht="23.25" customHeight="1">
      <c r="A161" s="3" t="s">
        <v>109</v>
      </c>
      <c r="B161" s="4">
        <v>2615</v>
      </c>
      <c r="C161" s="3"/>
      <c r="D161" s="3"/>
      <c r="E161" s="18"/>
    </row>
    <row r="162" spans="1:5" ht="12.75">
      <c r="A162" s="3" t="s">
        <v>110</v>
      </c>
      <c r="B162" s="4">
        <v>2650</v>
      </c>
      <c r="C162" s="3"/>
      <c r="D162" s="3"/>
      <c r="E162" s="18"/>
    </row>
  </sheetData>
  <sheetProtection selectLockedCells="1" selectUnlockedCells="1"/>
  <mergeCells count="21">
    <mergeCell ref="A94:D94"/>
    <mergeCell ref="A99:D99"/>
    <mergeCell ref="A13:B13"/>
    <mergeCell ref="C13:E13"/>
    <mergeCell ref="A15:D15"/>
    <mergeCell ref="A56:A57"/>
    <mergeCell ref="C56:C57"/>
    <mergeCell ref="D56:D57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1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5.7109375" style="1" customWidth="1"/>
    <col min="4" max="4" width="20.28125" style="1" customWidth="1"/>
    <col min="5" max="5" width="11.421875" style="1" customWidth="1"/>
    <col min="6" max="6" width="9.8515625" style="1" customWidth="1"/>
    <col min="7" max="7" width="10.28125" style="1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 customHeight="1">
      <c r="A4" s="26" t="s">
        <v>184</v>
      </c>
      <c r="B4" s="3" t="s">
        <v>118</v>
      </c>
      <c r="C4" s="183" t="s">
        <v>185</v>
      </c>
      <c r="D4" s="183"/>
      <c r="E4" s="183"/>
    </row>
    <row r="5" spans="1:5" ht="12.75" customHeight="1">
      <c r="A5" s="3" t="s">
        <v>169</v>
      </c>
      <c r="B5" s="3" t="s">
        <v>120</v>
      </c>
      <c r="C5" s="183" t="s">
        <v>186</v>
      </c>
      <c r="D5" s="183"/>
      <c r="E5" s="183"/>
    </row>
    <row r="6" spans="1:5" ht="25.5" customHeight="1">
      <c r="A6" s="3" t="s">
        <v>160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123</v>
      </c>
      <c r="B7" s="3" t="s">
        <v>124</v>
      </c>
      <c r="C7" s="183" t="s">
        <v>125</v>
      </c>
      <c r="D7" s="183"/>
      <c r="E7" s="183"/>
    </row>
    <row r="8" spans="1:5" ht="12.75" customHeight="1">
      <c r="A8" s="176" t="s">
        <v>228</v>
      </c>
      <c r="B8" s="176"/>
      <c r="C8" s="176"/>
      <c r="D8" s="176"/>
      <c r="E8" s="176"/>
    </row>
    <row r="9" spans="1:5" ht="12.75" customHeight="1">
      <c r="A9" s="176" t="s">
        <v>187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38.2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01">
        <v>52</v>
      </c>
      <c r="D22" s="101">
        <v>31</v>
      </c>
      <c r="E22" s="18"/>
    </row>
    <row r="23" spans="1:5" ht="12.75">
      <c r="A23" s="3" t="s">
        <v>5</v>
      </c>
      <c r="B23" s="4">
        <v>1001</v>
      </c>
      <c r="C23" s="41">
        <v>106</v>
      </c>
      <c r="D23" s="41">
        <v>106</v>
      </c>
      <c r="E23" s="18"/>
    </row>
    <row r="24" spans="1:5" ht="12.75">
      <c r="A24" s="3" t="s">
        <v>6</v>
      </c>
      <c r="B24" s="4">
        <v>1002</v>
      </c>
      <c r="C24" s="41">
        <v>54</v>
      </c>
      <c r="D24" s="41">
        <v>75</v>
      </c>
      <c r="E24" s="18"/>
    </row>
    <row r="25" spans="1:5" ht="12.75">
      <c r="A25" s="3" t="s">
        <v>7</v>
      </c>
      <c r="B25" s="4">
        <v>1005</v>
      </c>
      <c r="C25" s="41"/>
      <c r="D25" s="41"/>
      <c r="E25" s="18"/>
    </row>
    <row r="26" spans="1:5" ht="12.75">
      <c r="A26" s="34" t="s">
        <v>8</v>
      </c>
      <c r="B26" s="35">
        <v>1010</v>
      </c>
      <c r="C26" s="143">
        <f>C27-C28</f>
        <v>3797</v>
      </c>
      <c r="D26" s="143">
        <f>D27-D28</f>
        <v>3726</v>
      </c>
      <c r="E26" s="18"/>
    </row>
    <row r="27" spans="1:5" ht="12.75">
      <c r="A27" s="3" t="s">
        <v>5</v>
      </c>
      <c r="B27" s="4">
        <v>1011</v>
      </c>
      <c r="C27" s="41">
        <v>15764</v>
      </c>
      <c r="D27" s="41">
        <v>15920</v>
      </c>
      <c r="E27" s="18"/>
    </row>
    <row r="28" spans="1:5" ht="12.75">
      <c r="A28" s="3" t="s">
        <v>9</v>
      </c>
      <c r="B28" s="4">
        <v>1012</v>
      </c>
      <c r="C28" s="41">
        <v>11967</v>
      </c>
      <c r="D28" s="41">
        <v>12194</v>
      </c>
      <c r="E28" s="18"/>
    </row>
    <row r="29" spans="1:5" ht="12.75">
      <c r="A29" s="3" t="s">
        <v>10</v>
      </c>
      <c r="B29" s="4">
        <v>1015</v>
      </c>
      <c r="C29" s="142"/>
      <c r="D29" s="41"/>
      <c r="E29" s="18"/>
    </row>
    <row r="30" spans="1:5" ht="12.75">
      <c r="A30" s="3" t="s">
        <v>11</v>
      </c>
      <c r="B30" s="4">
        <v>1020</v>
      </c>
      <c r="C30" s="142"/>
      <c r="D30" s="41"/>
      <c r="E30" s="18"/>
    </row>
    <row r="31" spans="1:5" ht="12.75">
      <c r="A31" s="34" t="s">
        <v>12</v>
      </c>
      <c r="B31" s="38"/>
      <c r="C31" s="142"/>
      <c r="D31" s="41"/>
      <c r="E31" s="18"/>
    </row>
    <row r="32" spans="1:5" ht="25.5">
      <c r="A32" s="3" t="s">
        <v>13</v>
      </c>
      <c r="B32" s="4">
        <v>1030</v>
      </c>
      <c r="C32" s="142"/>
      <c r="D32" s="41"/>
      <c r="E32" s="18"/>
    </row>
    <row r="33" spans="1:5" ht="12.75">
      <c r="A33" s="3" t="s">
        <v>14</v>
      </c>
      <c r="B33" s="4">
        <v>1035</v>
      </c>
      <c r="C33" s="142"/>
      <c r="D33" s="41"/>
      <c r="E33" s="18"/>
    </row>
    <row r="34" spans="1:5" ht="25.5">
      <c r="A34" s="3" t="s">
        <v>15</v>
      </c>
      <c r="B34" s="4">
        <v>1040</v>
      </c>
      <c r="C34" s="142"/>
      <c r="D34" s="41"/>
      <c r="E34" s="18"/>
    </row>
    <row r="35" spans="1:5" ht="12.75">
      <c r="A35" s="3" t="s">
        <v>16</v>
      </c>
      <c r="B35" s="4">
        <v>1045</v>
      </c>
      <c r="C35" s="41"/>
      <c r="D35" s="41"/>
      <c r="E35" s="18"/>
    </row>
    <row r="36" spans="1:5" ht="12.75">
      <c r="A36" s="3" t="s">
        <v>17</v>
      </c>
      <c r="B36" s="4">
        <v>1090</v>
      </c>
      <c r="C36" s="41"/>
      <c r="D36" s="41"/>
      <c r="E36" s="18"/>
    </row>
    <row r="37" spans="1:5" ht="12.75">
      <c r="A37" s="39" t="s">
        <v>18</v>
      </c>
      <c r="B37" s="8">
        <v>1095</v>
      </c>
      <c r="C37" s="83">
        <f>C22+C26</f>
        <v>3849</v>
      </c>
      <c r="D37" s="83">
        <f>D22+D26</f>
        <v>3757</v>
      </c>
      <c r="E37" s="18"/>
    </row>
    <row r="38" spans="1:5" ht="12.75">
      <c r="A38" s="28" t="s">
        <v>19</v>
      </c>
      <c r="B38" s="29"/>
      <c r="C38" s="95"/>
      <c r="D38" s="95"/>
      <c r="E38" s="18"/>
    </row>
    <row r="39" spans="1:5" ht="12.75">
      <c r="A39" s="14" t="s">
        <v>20</v>
      </c>
      <c r="B39" s="6">
        <v>1100</v>
      </c>
      <c r="C39" s="71">
        <v>940</v>
      </c>
      <c r="D39" s="71">
        <v>730</v>
      </c>
      <c r="E39" s="18"/>
    </row>
    <row r="40" spans="1:5" ht="12.75">
      <c r="A40" s="3" t="s">
        <v>21</v>
      </c>
      <c r="B40" s="4">
        <v>1110</v>
      </c>
      <c r="C40" s="41"/>
      <c r="D40" s="41"/>
      <c r="E40" s="18"/>
    </row>
    <row r="41" spans="1:5" ht="25.5">
      <c r="A41" s="3" t="s">
        <v>22</v>
      </c>
      <c r="B41" s="4">
        <v>1125</v>
      </c>
      <c r="C41" s="41">
        <v>1600</v>
      </c>
      <c r="D41" s="41">
        <v>2401</v>
      </c>
      <c r="E41" s="18"/>
    </row>
    <row r="42" spans="1:5" ht="25.5">
      <c r="A42" s="34" t="s">
        <v>23</v>
      </c>
      <c r="B42" s="40"/>
      <c r="C42" s="41"/>
      <c r="D42" s="41"/>
      <c r="E42" s="18"/>
    </row>
    <row r="43" spans="1:5" ht="12.75">
      <c r="A43" s="3" t="s">
        <v>24</v>
      </c>
      <c r="B43" s="4">
        <v>1130</v>
      </c>
      <c r="C43" s="41">
        <v>456</v>
      </c>
      <c r="D43" s="41">
        <v>456</v>
      </c>
      <c r="E43" s="18"/>
    </row>
    <row r="44" spans="1:5" ht="12.75">
      <c r="A44" s="3" t="s">
        <v>25</v>
      </c>
      <c r="B44" s="4">
        <v>1135</v>
      </c>
      <c r="C44" s="41">
        <v>50</v>
      </c>
      <c r="D44" s="41">
        <v>55</v>
      </c>
      <c r="E44" s="18"/>
    </row>
    <row r="45" spans="1:5" ht="12.75">
      <c r="A45" s="3" t="s">
        <v>26</v>
      </c>
      <c r="B45" s="4">
        <v>1136</v>
      </c>
      <c r="C45" s="41">
        <v>50</v>
      </c>
      <c r="D45" s="41">
        <v>55</v>
      </c>
      <c r="E45" s="18"/>
    </row>
    <row r="46" spans="1:5" ht="12.75">
      <c r="A46" s="3" t="s">
        <v>27</v>
      </c>
      <c r="B46" s="4">
        <v>1155</v>
      </c>
      <c r="C46" s="41">
        <v>498</v>
      </c>
      <c r="D46" s="41">
        <v>596</v>
      </c>
      <c r="E46" s="18"/>
    </row>
    <row r="47" spans="1:5" ht="12.75">
      <c r="A47" s="3" t="s">
        <v>28</v>
      </c>
      <c r="B47" s="4">
        <v>1160</v>
      </c>
      <c r="C47" s="41"/>
      <c r="D47" s="41"/>
      <c r="E47" s="18"/>
    </row>
    <row r="48" spans="1:5" ht="12.75">
      <c r="A48" s="3" t="s">
        <v>29</v>
      </c>
      <c r="B48" s="4">
        <v>1165</v>
      </c>
      <c r="C48" s="41">
        <v>452</v>
      </c>
      <c r="D48" s="41">
        <v>78</v>
      </c>
      <c r="E48" s="18"/>
    </row>
    <row r="49" spans="1:5" ht="12.75">
      <c r="A49" s="3" t="s">
        <v>30</v>
      </c>
      <c r="B49" s="4">
        <v>1170</v>
      </c>
      <c r="C49" s="41">
        <v>213</v>
      </c>
      <c r="D49" s="41">
        <v>1094</v>
      </c>
      <c r="E49" s="18"/>
    </row>
    <row r="50" spans="1:5" ht="12.75">
      <c r="A50" s="3" t="s">
        <v>31</v>
      </c>
      <c r="B50" s="4">
        <v>1190</v>
      </c>
      <c r="C50" s="41"/>
      <c r="D50" s="41"/>
      <c r="E50" s="18"/>
    </row>
    <row r="51" spans="1:5" ht="12.75">
      <c r="A51" s="7" t="s">
        <v>32</v>
      </c>
      <c r="B51" s="9">
        <v>1195</v>
      </c>
      <c r="C51" s="79">
        <f>C39+C40+C41+C43+C44+C46+C47+C48+C49+C50</f>
        <v>4209</v>
      </c>
      <c r="D51" s="79">
        <f>D39+D40+D41+D43+D44+D46+D47+D48+D49+D50</f>
        <v>5410</v>
      </c>
      <c r="E51" s="18"/>
    </row>
    <row r="52" spans="1:5" ht="25.5">
      <c r="A52" s="9" t="s">
        <v>33</v>
      </c>
      <c r="B52" s="9">
        <v>1200</v>
      </c>
      <c r="C52" s="41"/>
      <c r="D52" s="41"/>
      <c r="E52" s="18"/>
    </row>
    <row r="53" spans="1:5" ht="15.75">
      <c r="A53" s="11" t="s">
        <v>34</v>
      </c>
      <c r="B53" s="12">
        <v>1300</v>
      </c>
      <c r="C53" s="69">
        <f>C37+C51+C52</f>
        <v>8058</v>
      </c>
      <c r="D53" s="69">
        <f>D37+D51+D52</f>
        <v>9167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71">
        <v>5712</v>
      </c>
      <c r="D58" s="71">
        <v>5712</v>
      </c>
      <c r="E58" s="18"/>
    </row>
    <row r="59" spans="1:5" ht="12.75">
      <c r="A59" s="3" t="s">
        <v>40</v>
      </c>
      <c r="B59" s="4">
        <v>1405</v>
      </c>
      <c r="C59" s="41"/>
      <c r="D59" s="41"/>
      <c r="E59" s="18"/>
    </row>
    <row r="60" spans="1:6" ht="12.75">
      <c r="A60" s="3" t="s">
        <v>41</v>
      </c>
      <c r="B60" s="4">
        <v>1410</v>
      </c>
      <c r="C60" s="41"/>
      <c r="D60" s="41"/>
      <c r="E60" s="18"/>
      <c r="F60" s="2"/>
    </row>
    <row r="61" spans="1:9" ht="12.75">
      <c r="A61" s="3" t="s">
        <v>42</v>
      </c>
      <c r="B61" s="4">
        <v>1415</v>
      </c>
      <c r="C61" s="41"/>
      <c r="D61" s="41"/>
      <c r="E61" s="18"/>
      <c r="F61" s="2"/>
      <c r="G61" s="2"/>
      <c r="H61" s="2"/>
      <c r="I61" s="2"/>
    </row>
    <row r="62" spans="1:9" ht="25.5">
      <c r="A62" s="3" t="s">
        <v>138</v>
      </c>
      <c r="B62" s="4">
        <v>1420</v>
      </c>
      <c r="C62" s="41">
        <v>-1749</v>
      </c>
      <c r="D62" s="41">
        <v>-1744</v>
      </c>
      <c r="E62" s="18"/>
      <c r="F62" s="2"/>
      <c r="G62" s="102"/>
      <c r="H62" s="2"/>
      <c r="I62" s="2"/>
    </row>
    <row r="63" spans="1:6" ht="12.75">
      <c r="A63" s="3" t="s">
        <v>43</v>
      </c>
      <c r="B63" s="4">
        <v>1425</v>
      </c>
      <c r="C63" s="81"/>
      <c r="D63" s="81"/>
      <c r="E63" s="18"/>
      <c r="F63" s="2"/>
    </row>
    <row r="64" spans="1:6" ht="12.75">
      <c r="A64" s="3" t="s">
        <v>44</v>
      </c>
      <c r="B64" s="4">
        <v>1430</v>
      </c>
      <c r="C64" s="81" t="s">
        <v>139</v>
      </c>
      <c r="D64" s="81" t="s">
        <v>139</v>
      </c>
      <c r="E64" s="18"/>
      <c r="F64" s="2"/>
    </row>
    <row r="65" spans="1:6" ht="12.75">
      <c r="A65" s="39" t="s">
        <v>18</v>
      </c>
      <c r="B65" s="8">
        <v>1495</v>
      </c>
      <c r="C65" s="83">
        <f>SUM(C58:C64)</f>
        <v>3963</v>
      </c>
      <c r="D65" s="83">
        <f>SUM(D58:D64)</f>
        <v>3968</v>
      </c>
      <c r="E65" s="18"/>
      <c r="F65" s="2"/>
    </row>
    <row r="66" spans="1:6" ht="25.5">
      <c r="A66" s="28" t="s">
        <v>45</v>
      </c>
      <c r="B66" s="29"/>
      <c r="C66" s="95"/>
      <c r="D66" s="95"/>
      <c r="E66" s="18"/>
      <c r="F66" s="2"/>
    </row>
    <row r="67" spans="1:5" ht="12.75">
      <c r="A67" s="14" t="s">
        <v>46</v>
      </c>
      <c r="B67" s="6">
        <v>1500</v>
      </c>
      <c r="C67" s="71"/>
      <c r="D67" s="71"/>
      <c r="E67" s="18"/>
    </row>
    <row r="68" spans="1:5" ht="12.75">
      <c r="A68" s="3" t="s">
        <v>47</v>
      </c>
      <c r="B68" s="4">
        <v>1510</v>
      </c>
      <c r="C68" s="41"/>
      <c r="D68" s="41"/>
      <c r="E68" s="18"/>
    </row>
    <row r="69" spans="1:5" ht="12.75">
      <c r="A69" s="3" t="s">
        <v>48</v>
      </c>
      <c r="B69" s="4">
        <v>1515</v>
      </c>
      <c r="C69" s="41">
        <v>1619</v>
      </c>
      <c r="D69" s="41">
        <v>1542</v>
      </c>
      <c r="E69" s="18"/>
    </row>
    <row r="70" spans="1:5" ht="12.75">
      <c r="A70" s="3" t="s">
        <v>49</v>
      </c>
      <c r="B70" s="4">
        <v>1520</v>
      </c>
      <c r="C70" s="41"/>
      <c r="D70" s="41"/>
      <c r="E70" s="18"/>
    </row>
    <row r="71" spans="1:5" ht="12.75">
      <c r="A71" s="3" t="s">
        <v>50</v>
      </c>
      <c r="B71" s="4">
        <v>1525</v>
      </c>
      <c r="C71" s="41"/>
      <c r="D71" s="41"/>
      <c r="E71" s="18"/>
    </row>
    <row r="72" spans="1:5" ht="12.75">
      <c r="A72" s="39" t="s">
        <v>32</v>
      </c>
      <c r="B72" s="8">
        <v>1595</v>
      </c>
      <c r="C72" s="83">
        <f>SUM(C67:C71)</f>
        <v>1619</v>
      </c>
      <c r="D72" s="83">
        <f>SUM(D67:D71)</f>
        <v>1542</v>
      </c>
      <c r="E72" s="18"/>
    </row>
    <row r="73" spans="1:5" ht="25.5">
      <c r="A73" s="28" t="s">
        <v>51</v>
      </c>
      <c r="B73" s="29"/>
      <c r="C73" s="95"/>
      <c r="D73" s="95"/>
      <c r="E73" s="18"/>
    </row>
    <row r="74" spans="1:5" ht="12.75">
      <c r="A74" s="14" t="s">
        <v>52</v>
      </c>
      <c r="B74" s="6">
        <v>1600</v>
      </c>
      <c r="C74" s="71"/>
      <c r="D74" s="71"/>
      <c r="E74" s="18"/>
    </row>
    <row r="75" spans="1:5" ht="12.75">
      <c r="A75" s="34" t="s">
        <v>53</v>
      </c>
      <c r="B75" s="40"/>
      <c r="C75" s="41"/>
      <c r="D75" s="41"/>
      <c r="E75" s="18"/>
    </row>
    <row r="76" spans="1:5" ht="12.75">
      <c r="A76" s="3" t="s">
        <v>54</v>
      </c>
      <c r="B76" s="4">
        <v>1610</v>
      </c>
      <c r="C76" s="41"/>
      <c r="D76" s="41"/>
      <c r="E76" s="18"/>
    </row>
    <row r="77" spans="1:5" ht="12.75">
      <c r="A77" s="3" t="s">
        <v>55</v>
      </c>
      <c r="B77" s="4">
        <v>1615</v>
      </c>
      <c r="C77" s="41">
        <v>676</v>
      </c>
      <c r="D77" s="41">
        <v>692</v>
      </c>
      <c r="E77" s="18"/>
    </row>
    <row r="78" spans="1:5" ht="12.75">
      <c r="A78" s="3" t="s">
        <v>56</v>
      </c>
      <c r="B78" s="4">
        <v>1620</v>
      </c>
      <c r="C78" s="41">
        <v>938</v>
      </c>
      <c r="D78" s="41">
        <v>1272</v>
      </c>
      <c r="E78" s="18"/>
    </row>
    <row r="79" spans="1:5" ht="12.75">
      <c r="A79" s="3" t="s">
        <v>26</v>
      </c>
      <c r="B79" s="4">
        <v>1621</v>
      </c>
      <c r="C79" s="77"/>
      <c r="D79" s="77"/>
      <c r="E79" s="18"/>
    </row>
    <row r="80" spans="1:5" ht="12.75">
      <c r="A80" s="3" t="s">
        <v>57</v>
      </c>
      <c r="B80" s="4">
        <v>1625</v>
      </c>
      <c r="C80" s="41">
        <v>78</v>
      </c>
      <c r="D80" s="41">
        <v>260</v>
      </c>
      <c r="E80" s="18"/>
    </row>
    <row r="81" spans="1:5" ht="12.75">
      <c r="A81" s="3" t="s">
        <v>58</v>
      </c>
      <c r="B81" s="4">
        <v>1630</v>
      </c>
      <c r="C81" s="41">
        <v>468</v>
      </c>
      <c r="D81" s="41">
        <v>887</v>
      </c>
      <c r="E81" s="18"/>
    </row>
    <row r="82" spans="1:5" ht="22.5">
      <c r="A82" s="5" t="s">
        <v>176</v>
      </c>
      <c r="B82" s="4">
        <v>1635</v>
      </c>
      <c r="C82" s="41"/>
      <c r="D82" s="41"/>
      <c r="E82" s="18"/>
    </row>
    <row r="83" spans="1:5" ht="12.75">
      <c r="A83" s="3" t="s">
        <v>61</v>
      </c>
      <c r="B83" s="4">
        <v>1660</v>
      </c>
      <c r="C83" s="41"/>
      <c r="D83" s="41"/>
      <c r="E83" s="18"/>
    </row>
    <row r="84" spans="1:5" ht="12.75">
      <c r="A84" s="3" t="s">
        <v>62</v>
      </c>
      <c r="B84" s="4">
        <v>1665</v>
      </c>
      <c r="C84" s="41"/>
      <c r="D84" s="41"/>
      <c r="E84" s="18"/>
    </row>
    <row r="85" spans="1:5" ht="12.75">
      <c r="A85" s="3" t="s">
        <v>63</v>
      </c>
      <c r="B85" s="4">
        <v>1690</v>
      </c>
      <c r="C85" s="41">
        <v>316</v>
      </c>
      <c r="D85" s="41">
        <v>546</v>
      </c>
      <c r="E85" s="18"/>
    </row>
    <row r="86" spans="1:8" ht="12.75">
      <c r="A86" s="7" t="s">
        <v>64</v>
      </c>
      <c r="B86" s="9">
        <v>1695</v>
      </c>
      <c r="C86" s="103">
        <f>C74+C75+C76+C77+C78+C80+C81+C83+C84+C85</f>
        <v>2476</v>
      </c>
      <c r="D86" s="103">
        <f>D74+D75+D76+D77+D78+D80+D81+D82+D83+D84+D85</f>
        <v>3657</v>
      </c>
      <c r="E86" s="92"/>
      <c r="F86" s="92"/>
      <c r="G86" s="92"/>
      <c r="H86" s="1"/>
    </row>
    <row r="87" spans="1:5" ht="51">
      <c r="A87" s="43" t="s">
        <v>65</v>
      </c>
      <c r="B87" s="43">
        <v>1700</v>
      </c>
      <c r="C87" s="96"/>
      <c r="D87" s="96"/>
      <c r="E87" s="18"/>
    </row>
    <row r="88" spans="1:5" ht="15.75">
      <c r="A88" s="11" t="s">
        <v>66</v>
      </c>
      <c r="B88" s="12">
        <v>1900</v>
      </c>
      <c r="C88" s="69">
        <f>C65+C72+C86+C87</f>
        <v>8058</v>
      </c>
      <c r="D88" s="69">
        <f>D65+D72+D86+D87</f>
        <v>9167</v>
      </c>
      <c r="E88" s="18"/>
    </row>
    <row r="89" spans="1:5" ht="14.25">
      <c r="A89" s="44" t="s">
        <v>140</v>
      </c>
      <c r="B89" s="18"/>
      <c r="C89" s="18"/>
      <c r="D89" s="18"/>
      <c r="E89" s="18"/>
    </row>
    <row r="90" spans="1:5" ht="12.75">
      <c r="A90" s="18"/>
      <c r="B90" s="18"/>
      <c r="C90" s="18"/>
      <c r="D90" s="18"/>
      <c r="E90" s="18"/>
    </row>
    <row r="91" spans="1:5" ht="15.75">
      <c r="A91" s="182" t="s">
        <v>141</v>
      </c>
      <c r="B91" s="182"/>
      <c r="C91" s="182"/>
      <c r="D91" s="182"/>
      <c r="E91" s="18"/>
    </row>
    <row r="92" spans="1:5" ht="12.75">
      <c r="A92" s="27" t="s">
        <v>233</v>
      </c>
      <c r="B92" s="18"/>
      <c r="C92" s="18"/>
      <c r="D92" s="18"/>
      <c r="E92" s="18"/>
    </row>
    <row r="93" spans="1:5" ht="12.75">
      <c r="A93" s="18"/>
      <c r="B93" s="18"/>
      <c r="C93" s="18"/>
      <c r="D93" s="18"/>
      <c r="E93" s="18"/>
    </row>
    <row r="94" spans="1:5" ht="26.25">
      <c r="A94" s="26" t="s">
        <v>142</v>
      </c>
      <c r="B94" s="3" t="s">
        <v>133</v>
      </c>
      <c r="C94" s="4">
        <v>1801003</v>
      </c>
      <c r="D94" s="18"/>
      <c r="E94" s="18"/>
    </row>
    <row r="95" spans="1:5" ht="12.75">
      <c r="A95" s="18"/>
      <c r="B95" s="18"/>
      <c r="C95" s="18"/>
      <c r="D95" s="18"/>
      <c r="E95" s="18"/>
    </row>
    <row r="96" spans="1:5" ht="15.75">
      <c r="A96" s="177" t="s">
        <v>143</v>
      </c>
      <c r="B96" s="177"/>
      <c r="C96" s="177"/>
      <c r="D96" s="177"/>
      <c r="E96" s="18"/>
    </row>
    <row r="97" spans="1:5" ht="12.75">
      <c r="A97" s="18"/>
      <c r="B97" s="18"/>
      <c r="C97" s="18"/>
      <c r="D97" s="18"/>
      <c r="E97" s="18"/>
    </row>
    <row r="98" spans="1:5" ht="38.25">
      <c r="A98" s="10" t="s">
        <v>67</v>
      </c>
      <c r="B98" s="10" t="s">
        <v>2</v>
      </c>
      <c r="C98" s="10" t="s">
        <v>144</v>
      </c>
      <c r="D98" s="10" t="s">
        <v>145</v>
      </c>
      <c r="E98" s="18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8"/>
    </row>
    <row r="100" spans="1:5" ht="25.5">
      <c r="A100" s="3" t="s">
        <v>68</v>
      </c>
      <c r="B100" s="4">
        <v>2000</v>
      </c>
      <c r="C100" s="81">
        <v>10890</v>
      </c>
      <c r="D100" s="81">
        <v>11648</v>
      </c>
      <c r="E100" s="18"/>
    </row>
    <row r="101" spans="1:5" ht="25.5">
      <c r="A101" s="3" t="s">
        <v>69</v>
      </c>
      <c r="B101" s="4">
        <v>2050</v>
      </c>
      <c r="C101" s="81">
        <v>8976</v>
      </c>
      <c r="D101" s="81">
        <v>9274</v>
      </c>
      <c r="E101" s="18"/>
    </row>
    <row r="102" spans="1:7" ht="15.75">
      <c r="A102" s="17" t="s">
        <v>70</v>
      </c>
      <c r="B102" s="38"/>
      <c r="C102" s="91">
        <f>C100-C101</f>
        <v>1914</v>
      </c>
      <c r="D102" s="91">
        <f>D100-D101</f>
        <v>2374</v>
      </c>
      <c r="E102" s="18"/>
      <c r="F102" s="46"/>
      <c r="G102" s="92"/>
    </row>
    <row r="103" spans="1:5" ht="12.75">
      <c r="A103" s="3" t="s">
        <v>71</v>
      </c>
      <c r="B103" s="4">
        <v>2090</v>
      </c>
      <c r="C103" s="81">
        <v>1914</v>
      </c>
      <c r="D103" s="81">
        <v>2374</v>
      </c>
      <c r="E103" s="47"/>
    </row>
    <row r="104" spans="1:5" ht="12.75">
      <c r="A104" s="3" t="s">
        <v>72</v>
      </c>
      <c r="B104" s="4">
        <v>2095</v>
      </c>
      <c r="C104" s="81"/>
      <c r="D104" s="81"/>
      <c r="E104" s="48"/>
    </row>
    <row r="105" spans="1:7" ht="12.75">
      <c r="A105" s="3" t="s">
        <v>73</v>
      </c>
      <c r="B105" s="4">
        <v>2120</v>
      </c>
      <c r="C105" s="81">
        <v>399</v>
      </c>
      <c r="D105" s="81">
        <v>47</v>
      </c>
      <c r="E105" s="50"/>
      <c r="F105" s="49"/>
      <c r="G105" s="92"/>
    </row>
    <row r="106" spans="1:5" ht="12.75">
      <c r="A106" s="3" t="s">
        <v>74</v>
      </c>
      <c r="B106" s="4">
        <v>2130</v>
      </c>
      <c r="C106" s="81">
        <v>1885</v>
      </c>
      <c r="D106" s="81">
        <v>2056</v>
      </c>
      <c r="E106" s="50"/>
    </row>
    <row r="107" spans="1:5" ht="12.75">
      <c r="A107" s="3" t="s">
        <v>75</v>
      </c>
      <c r="B107" s="4">
        <v>2150</v>
      </c>
      <c r="C107" s="81">
        <v>98</v>
      </c>
      <c r="D107" s="81">
        <v>105</v>
      </c>
      <c r="E107" s="50"/>
    </row>
    <row r="108" spans="1:6" ht="12.75">
      <c r="A108" s="3" t="s">
        <v>76</v>
      </c>
      <c r="B108" s="4">
        <v>2180</v>
      </c>
      <c r="C108" s="81">
        <v>271</v>
      </c>
      <c r="D108" s="81">
        <v>206</v>
      </c>
      <c r="E108" s="47"/>
      <c r="F108" s="49"/>
    </row>
    <row r="109" spans="1:5" ht="26.25">
      <c r="A109" s="17" t="s">
        <v>77</v>
      </c>
      <c r="B109" s="38"/>
      <c r="C109" s="91">
        <f>C102+C105-C106-C107-C108</f>
        <v>59</v>
      </c>
      <c r="D109" s="91">
        <f>D102+D105-D106-D107-D108</f>
        <v>54</v>
      </c>
      <c r="E109" s="18"/>
    </row>
    <row r="110" spans="1:5" ht="12.75">
      <c r="A110" s="3" t="s">
        <v>71</v>
      </c>
      <c r="B110" s="4">
        <v>2190</v>
      </c>
      <c r="C110" s="81">
        <v>59</v>
      </c>
      <c r="D110" s="81">
        <v>54</v>
      </c>
      <c r="E110" s="18"/>
    </row>
    <row r="111" spans="1:5" ht="12.75">
      <c r="A111" s="3" t="s">
        <v>72</v>
      </c>
      <c r="B111" s="4">
        <v>2195</v>
      </c>
      <c r="C111" s="81"/>
      <c r="D111" s="81"/>
      <c r="E111" s="18"/>
    </row>
    <row r="112" spans="1:5" ht="12.75">
      <c r="A112" s="3" t="s">
        <v>78</v>
      </c>
      <c r="B112" s="4">
        <v>2200</v>
      </c>
      <c r="C112" s="81"/>
      <c r="D112" s="81"/>
      <c r="E112" s="18"/>
    </row>
    <row r="113" spans="1:5" ht="12.75">
      <c r="A113" s="3" t="s">
        <v>79</v>
      </c>
      <c r="B113" s="4">
        <v>2220</v>
      </c>
      <c r="C113" s="81"/>
      <c r="D113" s="81"/>
      <c r="E113" s="18"/>
    </row>
    <row r="114" spans="1:5" ht="12.75">
      <c r="A114" s="3" t="s">
        <v>80</v>
      </c>
      <c r="B114" s="4">
        <v>2240</v>
      </c>
      <c r="C114" s="81"/>
      <c r="D114" s="81"/>
      <c r="E114" s="18"/>
    </row>
    <row r="115" spans="1:5" ht="12.75">
      <c r="A115" s="3" t="s">
        <v>81</v>
      </c>
      <c r="B115" s="4">
        <v>2250</v>
      </c>
      <c r="C115" s="81"/>
      <c r="D115" s="81"/>
      <c r="E115" s="18"/>
    </row>
    <row r="116" spans="1:5" ht="12.75">
      <c r="A116" s="3" t="s">
        <v>82</v>
      </c>
      <c r="B116" s="4">
        <v>2255</v>
      </c>
      <c r="C116" s="81"/>
      <c r="D116" s="81"/>
      <c r="E116" s="18"/>
    </row>
    <row r="117" spans="1:5" ht="12.75">
      <c r="A117" s="3" t="s">
        <v>83</v>
      </c>
      <c r="B117" s="4">
        <v>2270</v>
      </c>
      <c r="C117" s="81"/>
      <c r="D117" s="81"/>
      <c r="E117" s="18"/>
    </row>
    <row r="118" spans="1:5" ht="26.25">
      <c r="A118" s="17" t="s">
        <v>84</v>
      </c>
      <c r="B118" s="38"/>
      <c r="C118" s="91">
        <f>C109+C112+C113+C114-C115-C116-C117</f>
        <v>59</v>
      </c>
      <c r="D118" s="91">
        <f>D109+D112+D113+D114-D115-D116-D117</f>
        <v>54</v>
      </c>
      <c r="E118" s="18"/>
    </row>
    <row r="119" spans="1:5" ht="12.75">
      <c r="A119" s="3" t="s">
        <v>71</v>
      </c>
      <c r="B119" s="4">
        <v>2290</v>
      </c>
      <c r="C119" s="81">
        <v>59</v>
      </c>
      <c r="D119" s="81">
        <v>54</v>
      </c>
      <c r="E119" s="18"/>
    </row>
    <row r="120" spans="1:5" ht="12.75">
      <c r="A120" s="3" t="s">
        <v>72</v>
      </c>
      <c r="B120" s="4">
        <v>2295</v>
      </c>
      <c r="C120" s="81"/>
      <c r="D120" s="81"/>
      <c r="E120" s="18"/>
    </row>
    <row r="121" spans="1:5" ht="12.75">
      <c r="A121" s="3" t="s">
        <v>85</v>
      </c>
      <c r="B121" s="4">
        <v>2300</v>
      </c>
      <c r="C121" s="81">
        <v>11</v>
      </c>
      <c r="D121" s="81">
        <v>10</v>
      </c>
      <c r="E121" s="18"/>
    </row>
    <row r="122" spans="1:5" ht="25.5">
      <c r="A122" s="3" t="s">
        <v>86</v>
      </c>
      <c r="B122" s="4">
        <v>2305</v>
      </c>
      <c r="C122" s="81"/>
      <c r="D122" s="81"/>
      <c r="E122" s="18"/>
    </row>
    <row r="123" spans="1:5" ht="15.75">
      <c r="A123" s="17" t="s">
        <v>87</v>
      </c>
      <c r="B123" s="38"/>
      <c r="C123" s="91">
        <f>C118-C121</f>
        <v>48</v>
      </c>
      <c r="D123" s="91">
        <f>D118-D121</f>
        <v>44</v>
      </c>
      <c r="E123" s="18"/>
    </row>
    <row r="124" spans="1:5" ht="12.75">
      <c r="A124" s="3" t="s">
        <v>71</v>
      </c>
      <c r="B124" s="4">
        <v>2350</v>
      </c>
      <c r="C124" s="81">
        <v>48</v>
      </c>
      <c r="D124" s="81">
        <v>44</v>
      </c>
      <c r="E124" s="18"/>
    </row>
    <row r="125" spans="1:5" ht="12.75">
      <c r="A125" s="3" t="s">
        <v>72</v>
      </c>
      <c r="B125" s="4">
        <v>2355</v>
      </c>
      <c r="C125" s="81"/>
      <c r="D125" s="81"/>
      <c r="E125" s="18"/>
    </row>
    <row r="126" spans="1:5" ht="12.75">
      <c r="A126" s="18"/>
      <c r="B126" s="18"/>
      <c r="C126" s="104"/>
      <c r="D126" s="104"/>
      <c r="E126" s="18"/>
    </row>
    <row r="127" spans="1:5" ht="15.75">
      <c r="A127" s="51" t="s">
        <v>88</v>
      </c>
      <c r="B127" s="51"/>
      <c r="C127" s="51"/>
      <c r="D127" s="51"/>
      <c r="E127" s="18"/>
    </row>
    <row r="128" spans="1:5" ht="12.75">
      <c r="A128" s="18"/>
      <c r="B128" s="18"/>
      <c r="C128" s="18"/>
      <c r="D128" s="18"/>
      <c r="E128" s="18"/>
    </row>
    <row r="129" spans="1:5" ht="38.25">
      <c r="A129" s="10" t="s">
        <v>67</v>
      </c>
      <c r="B129" s="10" t="s">
        <v>2</v>
      </c>
      <c r="C129" s="10" t="s">
        <v>144</v>
      </c>
      <c r="D129" s="10" t="s">
        <v>145</v>
      </c>
      <c r="E129" s="18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8"/>
    </row>
    <row r="131" spans="1:5" ht="12.75">
      <c r="A131" s="3" t="s">
        <v>89</v>
      </c>
      <c r="B131" s="4">
        <v>2400</v>
      </c>
      <c r="C131" s="3"/>
      <c r="D131" s="3"/>
      <c r="E131" s="18"/>
    </row>
    <row r="132" spans="1:5" ht="25.5">
      <c r="A132" s="3" t="s">
        <v>90</v>
      </c>
      <c r="B132" s="4">
        <v>2405</v>
      </c>
      <c r="C132" s="3"/>
      <c r="D132" s="3"/>
      <c r="E132" s="18"/>
    </row>
    <row r="133" spans="1:5" ht="12.75">
      <c r="A133" s="3" t="s">
        <v>91</v>
      </c>
      <c r="B133" s="4">
        <v>2410</v>
      </c>
      <c r="C133" s="3"/>
      <c r="D133" s="3"/>
      <c r="E133" s="18"/>
    </row>
    <row r="134" spans="1:5" ht="25.5">
      <c r="A134" s="3" t="s">
        <v>92</v>
      </c>
      <c r="B134" s="4">
        <v>2415</v>
      </c>
      <c r="C134" s="3"/>
      <c r="D134" s="3"/>
      <c r="E134" s="18"/>
    </row>
    <row r="135" spans="1:5" ht="12.75">
      <c r="A135" s="3" t="s">
        <v>93</v>
      </c>
      <c r="B135" s="4">
        <v>2445</v>
      </c>
      <c r="C135" s="3"/>
      <c r="D135" s="3"/>
      <c r="E135" s="18"/>
    </row>
    <row r="136" spans="1:5" ht="25.5">
      <c r="A136" s="7" t="s">
        <v>94</v>
      </c>
      <c r="B136" s="9">
        <v>2450</v>
      </c>
      <c r="C136" s="3"/>
      <c r="D136" s="3"/>
      <c r="E136" s="18"/>
    </row>
    <row r="137" spans="1:5" ht="25.5">
      <c r="A137" s="3" t="s">
        <v>95</v>
      </c>
      <c r="B137" s="4">
        <v>2455</v>
      </c>
      <c r="C137" s="3"/>
      <c r="D137" s="3"/>
      <c r="E137" s="18"/>
    </row>
    <row r="138" spans="1:5" ht="25.5">
      <c r="A138" s="7" t="s">
        <v>96</v>
      </c>
      <c r="B138" s="9">
        <v>2460</v>
      </c>
      <c r="C138" s="3"/>
      <c r="D138" s="3"/>
      <c r="E138" s="18"/>
    </row>
    <row r="139" spans="1:5" ht="25.5">
      <c r="A139" s="7" t="s">
        <v>97</v>
      </c>
      <c r="B139" s="9">
        <v>2465</v>
      </c>
      <c r="C139" s="3">
        <f>C123</f>
        <v>48</v>
      </c>
      <c r="D139" s="3">
        <f>D123</f>
        <v>44</v>
      </c>
      <c r="E139" s="18"/>
    </row>
    <row r="140" spans="1:7" ht="12.75">
      <c r="A140" s="18"/>
      <c r="B140" s="18"/>
      <c r="C140" s="18"/>
      <c r="D140" s="18"/>
      <c r="E140" s="105"/>
      <c r="F140" s="19"/>
      <c r="G140" s="19"/>
    </row>
    <row r="141" spans="1:7" ht="15.75">
      <c r="A141" s="52" t="s">
        <v>98</v>
      </c>
      <c r="B141" s="18"/>
      <c r="C141" s="18"/>
      <c r="D141" s="18"/>
      <c r="E141" s="105"/>
      <c r="F141" s="19"/>
      <c r="G141" s="19"/>
    </row>
    <row r="142" spans="1:7" ht="12.75">
      <c r="A142" s="18"/>
      <c r="B142" s="18"/>
      <c r="C142" s="18"/>
      <c r="D142" s="18"/>
      <c r="E142" s="105"/>
      <c r="F142" s="19"/>
      <c r="G142" s="19"/>
    </row>
    <row r="143" spans="1:7" ht="38.25">
      <c r="A143" s="10" t="s">
        <v>99</v>
      </c>
      <c r="B143" s="10" t="s">
        <v>2</v>
      </c>
      <c r="C143" s="106" t="s">
        <v>144</v>
      </c>
      <c r="D143" s="10" t="s">
        <v>145</v>
      </c>
      <c r="E143" s="107"/>
      <c r="F143" s="19"/>
      <c r="G143" s="19"/>
    </row>
    <row r="144" spans="1:7" ht="12.75">
      <c r="A144" s="10">
        <v>1</v>
      </c>
      <c r="B144" s="10">
        <v>2</v>
      </c>
      <c r="C144" s="106">
        <v>3</v>
      </c>
      <c r="D144" s="10">
        <v>4</v>
      </c>
      <c r="E144" s="105"/>
      <c r="F144" s="19"/>
      <c r="G144" s="19"/>
    </row>
    <row r="145" spans="1:7" ht="12.75">
      <c r="A145" s="3" t="s">
        <v>100</v>
      </c>
      <c r="B145" s="4">
        <v>2500</v>
      </c>
      <c r="C145" s="108">
        <v>2598</v>
      </c>
      <c r="D145" s="108">
        <v>3276</v>
      </c>
      <c r="E145" s="109"/>
      <c r="F145" s="19"/>
      <c r="G145" s="19"/>
    </row>
    <row r="146" spans="1:7" ht="12.75">
      <c r="A146" s="3" t="s">
        <v>101</v>
      </c>
      <c r="B146" s="4">
        <v>2505</v>
      </c>
      <c r="C146" s="108">
        <v>5290</v>
      </c>
      <c r="D146" s="108">
        <v>5185</v>
      </c>
      <c r="E146" s="109"/>
      <c r="F146" s="19"/>
      <c r="G146" s="19"/>
    </row>
    <row r="147" spans="1:7" ht="12.75">
      <c r="A147" s="3" t="s">
        <v>102</v>
      </c>
      <c r="B147" s="4">
        <v>2510</v>
      </c>
      <c r="C147" s="108">
        <v>1120</v>
      </c>
      <c r="D147" s="108">
        <v>1087</v>
      </c>
      <c r="E147" s="109"/>
      <c r="F147" s="19"/>
      <c r="G147" s="19"/>
    </row>
    <row r="148" spans="1:7" ht="12.75">
      <c r="A148" s="3" t="s">
        <v>103</v>
      </c>
      <c r="B148" s="4">
        <v>2515</v>
      </c>
      <c r="C148" s="108">
        <v>258</v>
      </c>
      <c r="D148" s="108">
        <v>258</v>
      </c>
      <c r="E148" s="109"/>
      <c r="F148" s="19"/>
      <c r="G148" s="19"/>
    </row>
    <row r="149" spans="1:7" ht="12.75">
      <c r="A149" s="3" t="s">
        <v>76</v>
      </c>
      <c r="B149" s="4">
        <v>2520</v>
      </c>
      <c r="C149" s="108">
        <v>387</v>
      </c>
      <c r="D149" s="108">
        <v>665</v>
      </c>
      <c r="E149" s="109"/>
      <c r="F149" s="19"/>
      <c r="G149" s="19"/>
    </row>
    <row r="150" spans="1:7" ht="15.75">
      <c r="A150" s="21" t="s">
        <v>104</v>
      </c>
      <c r="B150" s="12">
        <v>2550</v>
      </c>
      <c r="C150" s="110">
        <f>SUM(C145:C149)</f>
        <v>9653</v>
      </c>
      <c r="D150" s="69">
        <f>SUM(D145:D149)</f>
        <v>10471</v>
      </c>
      <c r="E150" s="105"/>
      <c r="F150" s="92"/>
      <c r="G150" s="19"/>
    </row>
    <row r="151" spans="1:7" ht="12.75">
      <c r="A151" s="18"/>
      <c r="B151" s="18"/>
      <c r="C151" s="18"/>
      <c r="D151" s="18"/>
      <c r="E151" s="105"/>
      <c r="F151" s="19"/>
      <c r="G151" s="19"/>
    </row>
    <row r="152" spans="1:5" ht="15.75">
      <c r="A152" s="52" t="s">
        <v>105</v>
      </c>
      <c r="B152" s="18"/>
      <c r="C152" s="18"/>
      <c r="D152" s="18"/>
      <c r="E152" s="18"/>
    </row>
    <row r="153" spans="1:5" ht="12.75">
      <c r="A153" s="18"/>
      <c r="B153" s="18"/>
      <c r="C153" s="18"/>
      <c r="D153" s="18"/>
      <c r="E153" s="18"/>
    </row>
    <row r="154" spans="1:5" ht="38.25">
      <c r="A154" s="10" t="s">
        <v>99</v>
      </c>
      <c r="B154" s="10" t="s">
        <v>2</v>
      </c>
      <c r="C154" s="10" t="s">
        <v>144</v>
      </c>
      <c r="D154" s="10" t="s">
        <v>145</v>
      </c>
      <c r="E154" s="18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8"/>
    </row>
    <row r="156" spans="1:5" ht="12.75">
      <c r="A156" s="3" t="s">
        <v>106</v>
      </c>
      <c r="B156" s="4">
        <v>2600</v>
      </c>
      <c r="C156" s="3"/>
      <c r="D156" s="3"/>
      <c r="E156" s="18"/>
    </row>
    <row r="157" spans="1:5" ht="25.5">
      <c r="A157" s="3" t="s">
        <v>107</v>
      </c>
      <c r="B157" s="4">
        <v>2605</v>
      </c>
      <c r="C157" s="3"/>
      <c r="D157" s="3"/>
      <c r="E157" s="18"/>
    </row>
    <row r="158" spans="1:5" ht="25.5">
      <c r="A158" s="3" t="s">
        <v>108</v>
      </c>
      <c r="B158" s="4">
        <v>2610</v>
      </c>
      <c r="C158" s="3"/>
      <c r="D158" s="3"/>
      <c r="E158" s="18"/>
    </row>
    <row r="159" spans="1:5" ht="25.5">
      <c r="A159" s="3" t="s">
        <v>109</v>
      </c>
      <c r="B159" s="4">
        <v>2615</v>
      </c>
      <c r="C159" s="3"/>
      <c r="D159" s="3"/>
      <c r="E159" s="18"/>
    </row>
    <row r="160" spans="1:5" ht="12.75">
      <c r="A160" s="3" t="s">
        <v>110</v>
      </c>
      <c r="B160" s="4">
        <v>2650</v>
      </c>
      <c r="C160" s="3"/>
      <c r="D160" s="3"/>
      <c r="E160" s="18"/>
    </row>
  </sheetData>
  <sheetProtection selectLockedCells="1" selectUnlockedCells="1"/>
  <mergeCells count="22">
    <mergeCell ref="A91:D91"/>
    <mergeCell ref="A96:D96"/>
    <mergeCell ref="A13:B13"/>
    <mergeCell ref="C13:E13"/>
    <mergeCell ref="A15:D15"/>
    <mergeCell ref="A16:C16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  <col min="6" max="6" width="13.8515625" style="1" customWidth="1"/>
    <col min="7" max="8" width="9.57421875" style="1" customWidth="1"/>
    <col min="9" max="9" width="9.00390625" style="0" customWidth="1"/>
    <col min="10" max="10" width="9.57421875" style="0" bestFit="1" customWidth="1"/>
    <col min="11" max="14" width="9.00390625" style="0" customWidth="1"/>
    <col min="15" max="15" width="10.140625" style="0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31.5" customHeight="1">
      <c r="A4" s="26" t="s">
        <v>188</v>
      </c>
      <c r="B4" s="3" t="s">
        <v>118</v>
      </c>
      <c r="C4" s="183" t="s">
        <v>189</v>
      </c>
      <c r="D4" s="183"/>
      <c r="E4" s="183"/>
    </row>
    <row r="5" spans="1:5" ht="22.5" customHeight="1">
      <c r="A5" s="3" t="s">
        <v>169</v>
      </c>
      <c r="B5" s="3" t="s">
        <v>120</v>
      </c>
      <c r="C5" s="183" t="s">
        <v>190</v>
      </c>
      <c r="D5" s="183"/>
      <c r="E5" s="183"/>
    </row>
    <row r="6" spans="1:5" ht="25.5" customHeight="1">
      <c r="A6" s="3" t="s">
        <v>160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161</v>
      </c>
      <c r="B7" s="3" t="s">
        <v>124</v>
      </c>
      <c r="C7" s="183" t="s">
        <v>125</v>
      </c>
      <c r="D7" s="183"/>
      <c r="E7" s="183"/>
    </row>
    <row r="8" spans="1:5" ht="12.75" customHeight="1">
      <c r="A8" s="176" t="s">
        <v>238</v>
      </c>
      <c r="B8" s="176"/>
      <c r="C8" s="176"/>
      <c r="D8" s="176"/>
      <c r="E8" s="176"/>
    </row>
    <row r="9" spans="1:5" ht="12.75" customHeight="1">
      <c r="A9" s="176" t="s">
        <v>191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237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4">
        <v>662</v>
      </c>
      <c r="D22" s="14">
        <v>654</v>
      </c>
      <c r="E22" s="18"/>
    </row>
    <row r="23" spans="1:5" ht="12.75">
      <c r="A23" s="3" t="s">
        <v>5</v>
      </c>
      <c r="B23" s="4">
        <v>1001</v>
      </c>
      <c r="C23" s="3">
        <v>731</v>
      </c>
      <c r="D23" s="3">
        <v>731</v>
      </c>
      <c r="E23" s="18"/>
    </row>
    <row r="24" spans="1:5" ht="12.75">
      <c r="A24" s="3" t="s">
        <v>6</v>
      </c>
      <c r="B24" s="4">
        <v>1002</v>
      </c>
      <c r="C24" s="3">
        <v>69</v>
      </c>
      <c r="D24" s="3">
        <v>77</v>
      </c>
      <c r="E24" s="18"/>
    </row>
    <row r="25" spans="1:5" ht="12.75">
      <c r="A25" s="3" t="s">
        <v>7</v>
      </c>
      <c r="B25" s="4">
        <v>1005</v>
      </c>
      <c r="C25" s="3">
        <v>27</v>
      </c>
      <c r="D25" s="3">
        <v>27</v>
      </c>
      <c r="E25" s="18"/>
    </row>
    <row r="26" spans="1:5" ht="12.75">
      <c r="A26" s="34" t="s">
        <v>8</v>
      </c>
      <c r="B26" s="35">
        <v>1010</v>
      </c>
      <c r="C26" s="34">
        <f>C27-C28</f>
        <v>7357</v>
      </c>
      <c r="D26" s="34">
        <f>D27-D28</f>
        <v>6622</v>
      </c>
      <c r="E26" s="18"/>
    </row>
    <row r="27" spans="1:5" ht="12.75">
      <c r="A27" s="3" t="s">
        <v>5</v>
      </c>
      <c r="B27" s="4">
        <v>1011</v>
      </c>
      <c r="C27" s="3">
        <v>18942</v>
      </c>
      <c r="D27" s="3">
        <v>19149</v>
      </c>
      <c r="E27" s="18"/>
    </row>
    <row r="28" spans="1:5" ht="12.75">
      <c r="A28" s="3" t="s">
        <v>9</v>
      </c>
      <c r="B28" s="4">
        <v>1012</v>
      </c>
      <c r="C28" s="3">
        <v>11585</v>
      </c>
      <c r="D28" s="3">
        <v>12527</v>
      </c>
      <c r="E28" s="18"/>
    </row>
    <row r="29" spans="1:5" ht="12.75">
      <c r="A29" s="3" t="s">
        <v>10</v>
      </c>
      <c r="B29" s="4">
        <v>1015</v>
      </c>
      <c r="C29" s="3"/>
      <c r="D29" s="3"/>
      <c r="E29" s="18"/>
    </row>
    <row r="30" spans="1:5" ht="12.75">
      <c r="A30" s="3" t="s">
        <v>11</v>
      </c>
      <c r="B30" s="4">
        <v>1020</v>
      </c>
      <c r="C30" s="3"/>
      <c r="D30" s="3"/>
      <c r="E30" s="18"/>
    </row>
    <row r="31" spans="1:5" ht="12.75">
      <c r="A31" s="34" t="s">
        <v>12</v>
      </c>
      <c r="B31" s="38"/>
      <c r="C31" s="3"/>
      <c r="D31" s="3"/>
      <c r="E31" s="18"/>
    </row>
    <row r="32" spans="1:5" ht="25.5">
      <c r="A32" s="3" t="s">
        <v>13</v>
      </c>
      <c r="B32" s="4">
        <v>1030</v>
      </c>
      <c r="C32" s="3"/>
      <c r="D32" s="3"/>
      <c r="E32" s="18"/>
    </row>
    <row r="33" spans="1:5" ht="12.75">
      <c r="A33" s="3" t="s">
        <v>14</v>
      </c>
      <c r="B33" s="4">
        <v>1035</v>
      </c>
      <c r="C33" s="3"/>
      <c r="D33" s="3"/>
      <c r="E33" s="18"/>
    </row>
    <row r="34" spans="1:5" ht="25.5">
      <c r="A34" s="3" t="s">
        <v>15</v>
      </c>
      <c r="B34" s="4">
        <v>1040</v>
      </c>
      <c r="C34" s="3"/>
      <c r="D34" s="3"/>
      <c r="E34" s="18"/>
    </row>
    <row r="35" spans="1:5" ht="12.75">
      <c r="A35" s="3" t="s">
        <v>16</v>
      </c>
      <c r="B35" s="4">
        <v>1045</v>
      </c>
      <c r="C35" s="3"/>
      <c r="D35" s="3"/>
      <c r="E35" s="18"/>
    </row>
    <row r="36" spans="1:5" ht="12.75">
      <c r="A36" s="3" t="s">
        <v>17</v>
      </c>
      <c r="B36" s="4">
        <v>1090</v>
      </c>
      <c r="C36" s="3"/>
      <c r="D36" s="3"/>
      <c r="E36" s="18"/>
    </row>
    <row r="37" spans="1:5" ht="12.75">
      <c r="A37" s="39" t="s">
        <v>18</v>
      </c>
      <c r="B37" s="8">
        <v>1095</v>
      </c>
      <c r="C37" s="39">
        <f>C22+C25+C26</f>
        <v>8046</v>
      </c>
      <c r="D37" s="39">
        <f>D22+D25+D26</f>
        <v>7303</v>
      </c>
      <c r="E37" s="18"/>
    </row>
    <row r="38" spans="1:5" ht="12.75">
      <c r="A38" s="28" t="s">
        <v>19</v>
      </c>
      <c r="B38" s="29"/>
      <c r="C38" s="31"/>
      <c r="D38" s="31"/>
      <c r="E38" s="18"/>
    </row>
    <row r="39" spans="1:5" ht="12.75">
      <c r="A39" s="14" t="s">
        <v>20</v>
      </c>
      <c r="B39" s="6">
        <v>1100</v>
      </c>
      <c r="C39" s="14">
        <v>1636</v>
      </c>
      <c r="D39" s="14">
        <v>2393</v>
      </c>
      <c r="E39" s="18"/>
    </row>
    <row r="40" spans="1:5" ht="12.75">
      <c r="A40" s="3" t="s">
        <v>21</v>
      </c>
      <c r="B40" s="4">
        <v>1110</v>
      </c>
      <c r="C40" s="3"/>
      <c r="D40" s="3"/>
      <c r="E40" s="18"/>
    </row>
    <row r="41" spans="1:5" ht="25.5">
      <c r="A41" s="3" t="s">
        <v>22</v>
      </c>
      <c r="B41" s="4">
        <v>1125</v>
      </c>
      <c r="C41" s="3">
        <v>12233</v>
      </c>
      <c r="D41" s="3">
        <v>21210</v>
      </c>
      <c r="E41" s="18"/>
    </row>
    <row r="42" spans="1:5" ht="25.5">
      <c r="A42" s="34" t="s">
        <v>23</v>
      </c>
      <c r="B42" s="40"/>
      <c r="C42" s="3"/>
      <c r="D42" s="3"/>
      <c r="E42" s="18"/>
    </row>
    <row r="43" spans="1:5" ht="12.75">
      <c r="A43" s="3" t="s">
        <v>24</v>
      </c>
      <c r="B43" s="4">
        <v>1130</v>
      </c>
      <c r="C43" s="3"/>
      <c r="D43" s="3"/>
      <c r="E43" s="18"/>
    </row>
    <row r="44" spans="1:5" ht="12.75">
      <c r="A44" s="3" t="s">
        <v>25</v>
      </c>
      <c r="B44" s="4">
        <v>1135</v>
      </c>
      <c r="C44" s="3">
        <v>141</v>
      </c>
      <c r="D44" s="3">
        <v>144</v>
      </c>
      <c r="E44" s="18"/>
    </row>
    <row r="45" spans="1:5" ht="12.75">
      <c r="A45" s="3" t="s">
        <v>26</v>
      </c>
      <c r="B45" s="4">
        <v>1136</v>
      </c>
      <c r="C45" s="3"/>
      <c r="D45" s="3"/>
      <c r="E45" s="18"/>
    </row>
    <row r="46" spans="1:5" ht="12.75">
      <c r="A46" s="3" t="s">
        <v>27</v>
      </c>
      <c r="B46" s="4">
        <v>1155</v>
      </c>
      <c r="C46" s="3">
        <v>632</v>
      </c>
      <c r="D46" s="3">
        <v>467</v>
      </c>
      <c r="E46" s="18"/>
    </row>
    <row r="47" spans="1:5" ht="12.75">
      <c r="A47" s="3" t="s">
        <v>28</v>
      </c>
      <c r="B47" s="4">
        <v>1160</v>
      </c>
      <c r="C47" s="3"/>
      <c r="D47" s="3"/>
      <c r="E47" s="18"/>
    </row>
    <row r="48" spans="1:5" ht="12.75">
      <c r="A48" s="3" t="s">
        <v>29</v>
      </c>
      <c r="B48" s="4">
        <v>1165</v>
      </c>
      <c r="C48" s="3">
        <v>288</v>
      </c>
      <c r="D48" s="3">
        <v>292</v>
      </c>
      <c r="E48" s="18"/>
    </row>
    <row r="49" spans="1:5" ht="12.75">
      <c r="A49" s="3" t="s">
        <v>30</v>
      </c>
      <c r="B49" s="4">
        <v>1170</v>
      </c>
      <c r="C49" s="3">
        <v>8</v>
      </c>
      <c r="D49" s="3">
        <v>3</v>
      </c>
      <c r="E49" s="18"/>
    </row>
    <row r="50" spans="1:5" ht="12.75">
      <c r="A50" s="3" t="s">
        <v>31</v>
      </c>
      <c r="B50" s="4">
        <v>1190</v>
      </c>
      <c r="C50" s="3">
        <v>96</v>
      </c>
      <c r="D50" s="3">
        <v>163</v>
      </c>
      <c r="E50" s="18"/>
    </row>
    <row r="51" spans="1:5" ht="12.75">
      <c r="A51" s="7" t="s">
        <v>32</v>
      </c>
      <c r="B51" s="9">
        <v>1195</v>
      </c>
      <c r="C51" s="7">
        <f>C39+C40+C41+C43+C44+C46+C47+C48+C49+C50</f>
        <v>15034</v>
      </c>
      <c r="D51" s="7">
        <f>D39+D40+D41+D43+D44+D46+D47+D48+D49+D50</f>
        <v>24672</v>
      </c>
      <c r="E51" s="18"/>
    </row>
    <row r="52" spans="1:5" ht="25.5">
      <c r="A52" s="9" t="s">
        <v>33</v>
      </c>
      <c r="B52" s="9">
        <v>1200</v>
      </c>
      <c r="C52" s="3"/>
      <c r="D52" s="3"/>
      <c r="E52" s="18"/>
    </row>
    <row r="53" spans="1:5" ht="15.75">
      <c r="A53" s="11" t="s">
        <v>34</v>
      </c>
      <c r="B53" s="12">
        <v>1300</v>
      </c>
      <c r="C53" s="11">
        <f>C37+C51+C52</f>
        <v>23080</v>
      </c>
      <c r="D53" s="11">
        <f>D37+D51+D52</f>
        <v>31975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14">
        <v>4255</v>
      </c>
      <c r="D58" s="14">
        <v>4255</v>
      </c>
      <c r="E58" s="18"/>
    </row>
    <row r="59" spans="1:5" ht="12.75">
      <c r="A59" s="3" t="s">
        <v>40</v>
      </c>
      <c r="B59" s="4">
        <v>1405</v>
      </c>
      <c r="C59" s="3"/>
      <c r="D59" s="3"/>
      <c r="E59" s="18"/>
    </row>
    <row r="60" spans="1:11" ht="12.75">
      <c r="A60" s="3" t="s">
        <v>41</v>
      </c>
      <c r="B60" s="4">
        <v>1410</v>
      </c>
      <c r="C60" s="3">
        <v>634</v>
      </c>
      <c r="D60" s="3">
        <v>634</v>
      </c>
      <c r="E60" s="18"/>
      <c r="F60" s="2"/>
      <c r="G60" s="2"/>
      <c r="H60" s="2"/>
      <c r="I60" s="145"/>
      <c r="J60" s="145"/>
      <c r="K60" s="145"/>
    </row>
    <row r="61" spans="1:11" ht="12.75">
      <c r="A61" s="3" t="s">
        <v>42</v>
      </c>
      <c r="B61" s="4">
        <v>1415</v>
      </c>
      <c r="C61" s="3"/>
      <c r="D61" s="3"/>
      <c r="E61" s="18"/>
      <c r="F61" s="2"/>
      <c r="G61" s="2"/>
      <c r="H61" s="2"/>
      <c r="I61" s="145"/>
      <c r="J61" s="145"/>
      <c r="K61" s="145"/>
    </row>
    <row r="62" spans="1:11" ht="25.5">
      <c r="A62" s="3" t="s">
        <v>138</v>
      </c>
      <c r="B62" s="4">
        <v>1420</v>
      </c>
      <c r="C62" s="3">
        <v>-10790</v>
      </c>
      <c r="D62" s="3">
        <v>-21235</v>
      </c>
      <c r="E62" s="18"/>
      <c r="F62" s="2"/>
      <c r="G62" s="2"/>
      <c r="H62" s="2"/>
      <c r="I62" s="145"/>
      <c r="J62" s="145"/>
      <c r="K62" s="145"/>
    </row>
    <row r="63" spans="1:11" ht="12.75">
      <c r="A63" s="3" t="s">
        <v>43</v>
      </c>
      <c r="B63" s="4">
        <v>1425</v>
      </c>
      <c r="C63" s="4"/>
      <c r="D63" s="4"/>
      <c r="E63" s="18"/>
      <c r="F63" s="2"/>
      <c r="G63" s="2"/>
      <c r="H63" s="2"/>
      <c r="I63" s="145"/>
      <c r="J63" s="145"/>
      <c r="K63" s="145"/>
    </row>
    <row r="64" spans="1:11" ht="12.75">
      <c r="A64" s="3" t="s">
        <v>44</v>
      </c>
      <c r="B64" s="4">
        <v>1430</v>
      </c>
      <c r="C64" s="4" t="s">
        <v>139</v>
      </c>
      <c r="D64" s="4" t="s">
        <v>139</v>
      </c>
      <c r="E64" s="18"/>
      <c r="F64" s="2"/>
      <c r="G64" s="2"/>
      <c r="H64" s="2"/>
      <c r="I64" s="145"/>
      <c r="J64" s="145"/>
      <c r="K64" s="145"/>
    </row>
    <row r="65" spans="1:11" ht="12.75">
      <c r="A65" s="39" t="s">
        <v>18</v>
      </c>
      <c r="B65" s="8">
        <v>1495</v>
      </c>
      <c r="C65" s="39">
        <f>SUM(C58:C64)</f>
        <v>-5901</v>
      </c>
      <c r="D65" s="39">
        <f>SUM(D58:D64)</f>
        <v>-16346</v>
      </c>
      <c r="E65" s="18"/>
      <c r="F65" s="2"/>
      <c r="G65" s="2"/>
      <c r="H65" s="2"/>
      <c r="I65" s="145"/>
      <c r="J65" s="145"/>
      <c r="K65" s="145"/>
    </row>
    <row r="66" spans="1:11" ht="25.5">
      <c r="A66" s="28" t="s">
        <v>45</v>
      </c>
      <c r="B66" s="29"/>
      <c r="C66" s="31"/>
      <c r="D66" s="31"/>
      <c r="E66" s="18"/>
      <c r="F66" s="2"/>
      <c r="G66" s="2"/>
      <c r="H66" s="2"/>
      <c r="I66" s="145"/>
      <c r="J66" s="145"/>
      <c r="K66" s="145"/>
    </row>
    <row r="67" spans="1:5" ht="12.75">
      <c r="A67" s="14" t="s">
        <v>46</v>
      </c>
      <c r="B67" s="6">
        <v>1500</v>
      </c>
      <c r="C67" s="14"/>
      <c r="D67" s="14"/>
      <c r="E67" s="18"/>
    </row>
    <row r="68" spans="1:5" ht="12.75">
      <c r="A68" s="3" t="s">
        <v>47</v>
      </c>
      <c r="B68" s="4">
        <v>1510</v>
      </c>
      <c r="C68" s="3"/>
      <c r="D68" s="3"/>
      <c r="E68" s="18"/>
    </row>
    <row r="69" spans="1:5" ht="12.75">
      <c r="A69" s="3" t="s">
        <v>48</v>
      </c>
      <c r="B69" s="4">
        <v>1515</v>
      </c>
      <c r="C69" s="3"/>
      <c r="D69" s="3"/>
      <c r="E69" s="18"/>
    </row>
    <row r="70" spans="1:5" ht="12.75">
      <c r="A70" s="3" t="s">
        <v>49</v>
      </c>
      <c r="B70" s="4">
        <v>1520</v>
      </c>
      <c r="C70" s="3"/>
      <c r="D70" s="3"/>
      <c r="E70" s="18"/>
    </row>
    <row r="71" spans="1:5" ht="12.75">
      <c r="A71" s="3" t="s">
        <v>50</v>
      </c>
      <c r="B71" s="4">
        <v>1525</v>
      </c>
      <c r="C71" s="3"/>
      <c r="D71" s="3"/>
      <c r="E71" s="18"/>
    </row>
    <row r="72" spans="1:5" ht="12.75">
      <c r="A72" s="39" t="s">
        <v>32</v>
      </c>
      <c r="B72" s="8">
        <v>1595</v>
      </c>
      <c r="C72" s="42"/>
      <c r="D72" s="42"/>
      <c r="E72" s="18"/>
    </row>
    <row r="73" spans="1:5" ht="25.5">
      <c r="A73" s="28" t="s">
        <v>51</v>
      </c>
      <c r="B73" s="29"/>
      <c r="C73" s="31"/>
      <c r="D73" s="31"/>
      <c r="E73" s="18"/>
    </row>
    <row r="74" spans="1:5" ht="12.75">
      <c r="A74" s="14" t="s">
        <v>52</v>
      </c>
      <c r="B74" s="6">
        <v>1600</v>
      </c>
      <c r="C74" s="14"/>
      <c r="D74" s="14"/>
      <c r="E74" s="18"/>
    </row>
    <row r="75" spans="1:5" ht="12.75">
      <c r="A75" s="34" t="s">
        <v>53</v>
      </c>
      <c r="B75" s="40"/>
      <c r="C75" s="3"/>
      <c r="D75" s="3"/>
      <c r="E75" s="18"/>
    </row>
    <row r="76" spans="1:5" ht="12.75">
      <c r="A76" s="3" t="s">
        <v>54</v>
      </c>
      <c r="B76" s="4">
        <v>1610</v>
      </c>
      <c r="C76" s="3"/>
      <c r="D76" s="3"/>
      <c r="E76" s="18"/>
    </row>
    <row r="77" spans="1:5" ht="12.75">
      <c r="A77" s="3" t="s">
        <v>55</v>
      </c>
      <c r="B77" s="4">
        <v>1615</v>
      </c>
      <c r="C77" s="3">
        <v>11304</v>
      </c>
      <c r="D77" s="3">
        <v>13278</v>
      </c>
      <c r="E77" s="18"/>
    </row>
    <row r="78" spans="1:5" ht="12.75">
      <c r="A78" s="3" t="s">
        <v>56</v>
      </c>
      <c r="B78" s="4">
        <v>1620</v>
      </c>
      <c r="C78" s="3">
        <v>1724</v>
      </c>
      <c r="D78" s="3">
        <v>3373</v>
      </c>
      <c r="E78" s="18"/>
    </row>
    <row r="79" spans="1:5" ht="12.75">
      <c r="A79" s="3" t="s">
        <v>26</v>
      </c>
      <c r="B79" s="4">
        <v>1621</v>
      </c>
      <c r="C79" s="3"/>
      <c r="D79" s="3"/>
      <c r="E79" s="18"/>
    </row>
    <row r="80" spans="1:5" ht="12.75">
      <c r="A80" s="3" t="s">
        <v>57</v>
      </c>
      <c r="B80" s="4">
        <v>1625</v>
      </c>
      <c r="C80" s="3">
        <v>494</v>
      </c>
      <c r="D80" s="3">
        <v>1221</v>
      </c>
      <c r="E80" s="18"/>
    </row>
    <row r="81" spans="1:5" ht="12.75">
      <c r="A81" s="3" t="s">
        <v>58</v>
      </c>
      <c r="B81" s="4">
        <v>1630</v>
      </c>
      <c r="C81" s="3">
        <v>1583</v>
      </c>
      <c r="D81" s="3">
        <v>5424</v>
      </c>
      <c r="E81" s="18"/>
    </row>
    <row r="82" spans="1:5" ht="12.75">
      <c r="A82" s="3" t="s">
        <v>192</v>
      </c>
      <c r="B82" s="4">
        <v>1635</v>
      </c>
      <c r="C82" s="3"/>
      <c r="D82" s="3"/>
      <c r="E82" s="18"/>
    </row>
    <row r="83" spans="1:5" ht="12.75">
      <c r="A83" s="3" t="s">
        <v>193</v>
      </c>
      <c r="B83" s="4">
        <v>1645</v>
      </c>
      <c r="C83" s="3">
        <v>26</v>
      </c>
      <c r="D83" s="3">
        <v>49</v>
      </c>
      <c r="E83" s="18"/>
    </row>
    <row r="84" spans="1:5" ht="12.75">
      <c r="A84" s="3" t="s">
        <v>61</v>
      </c>
      <c r="B84" s="4">
        <v>1660</v>
      </c>
      <c r="C84" s="3"/>
      <c r="D84" s="3"/>
      <c r="E84" s="18"/>
    </row>
    <row r="85" spans="1:5" ht="12.75">
      <c r="A85" s="3" t="s">
        <v>62</v>
      </c>
      <c r="B85" s="4">
        <v>1665</v>
      </c>
      <c r="C85" s="3"/>
      <c r="D85" s="3"/>
      <c r="E85" s="18"/>
    </row>
    <row r="86" spans="1:8" ht="12.75">
      <c r="A86" s="3" t="s">
        <v>63</v>
      </c>
      <c r="B86" s="4">
        <v>1690</v>
      </c>
      <c r="C86" s="3">
        <v>13850</v>
      </c>
      <c r="D86" s="3">
        <v>24976</v>
      </c>
      <c r="E86" s="18"/>
      <c r="H86"/>
    </row>
    <row r="87" spans="1:7" ht="12.75">
      <c r="A87" s="7" t="s">
        <v>64</v>
      </c>
      <c r="B87" s="9">
        <v>1695</v>
      </c>
      <c r="C87" s="7">
        <f>C77+C78+C80+C81+C82+C83+C86</f>
        <v>28981</v>
      </c>
      <c r="D87" s="7">
        <f>D77+D78+D80+D81+D82+D83+D86</f>
        <v>48321</v>
      </c>
      <c r="E87" s="92"/>
      <c r="F87" s="92"/>
      <c r="G87" s="92"/>
    </row>
    <row r="88" spans="1:5" ht="51">
      <c r="A88" s="43" t="s">
        <v>65</v>
      </c>
      <c r="B88" s="43">
        <v>1700</v>
      </c>
      <c r="C88" s="34"/>
      <c r="D88" s="34"/>
      <c r="E88" s="18"/>
    </row>
    <row r="89" spans="1:5" ht="15.75">
      <c r="A89" s="11" t="s">
        <v>66</v>
      </c>
      <c r="B89" s="12">
        <v>1900</v>
      </c>
      <c r="C89" s="11">
        <f>C65+C87+C88</f>
        <v>23080</v>
      </c>
      <c r="D89" s="11">
        <f>D65+D87+D88</f>
        <v>31975</v>
      </c>
      <c r="E89" s="18"/>
    </row>
    <row r="90" spans="1:5" ht="14.25">
      <c r="A90" s="44" t="s">
        <v>140</v>
      </c>
      <c r="B90" s="18"/>
      <c r="C90" s="18"/>
      <c r="D90" s="18"/>
      <c r="E90" s="18"/>
    </row>
    <row r="91" spans="1:5" ht="12.75">
      <c r="A91" s="18"/>
      <c r="B91" s="18"/>
      <c r="C91" s="18"/>
      <c r="D91" s="18"/>
      <c r="E91" s="18"/>
    </row>
    <row r="92" spans="1:5" ht="15.75">
      <c r="A92" s="182" t="s">
        <v>141</v>
      </c>
      <c r="B92" s="182"/>
      <c r="C92" s="182"/>
      <c r="D92" s="182"/>
      <c r="E92" s="18"/>
    </row>
    <row r="93" spans="1:5" ht="12.75">
      <c r="A93" s="27" t="s">
        <v>233</v>
      </c>
      <c r="B93" s="18"/>
      <c r="C93" s="18"/>
      <c r="D93" s="18"/>
      <c r="E93" s="18"/>
    </row>
    <row r="94" spans="1:5" ht="12.75">
      <c r="A94" s="18"/>
      <c r="B94" s="18"/>
      <c r="C94" s="18"/>
      <c r="D94" s="18"/>
      <c r="E94" s="18"/>
    </row>
    <row r="95" spans="1:5" ht="26.25">
      <c r="A95" s="26" t="s">
        <v>142</v>
      </c>
      <c r="B95" s="3" t="s">
        <v>133</v>
      </c>
      <c r="C95" s="4">
        <v>1801003</v>
      </c>
      <c r="D95" s="18"/>
      <c r="E95" s="18"/>
    </row>
    <row r="96" spans="1:5" ht="12.75">
      <c r="A96" s="18"/>
      <c r="B96" s="18"/>
      <c r="C96" s="18"/>
      <c r="D96" s="18"/>
      <c r="E96" s="18"/>
    </row>
    <row r="97" spans="1:5" ht="15.75">
      <c r="A97" s="177" t="s">
        <v>143</v>
      </c>
      <c r="B97" s="177"/>
      <c r="C97" s="177"/>
      <c r="D97" s="177"/>
      <c r="E97" s="18"/>
    </row>
    <row r="98" spans="1:5" ht="12.75">
      <c r="A98" s="18"/>
      <c r="B98" s="18"/>
      <c r="C98" s="18"/>
      <c r="D98" s="18"/>
      <c r="E98" s="18"/>
    </row>
    <row r="99" spans="1:5" ht="38.25">
      <c r="A99" s="10" t="s">
        <v>67</v>
      </c>
      <c r="B99" s="10" t="s">
        <v>2</v>
      </c>
      <c r="C99" s="10" t="s">
        <v>144</v>
      </c>
      <c r="D99" s="10" t="s">
        <v>145</v>
      </c>
      <c r="E99" s="18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8"/>
    </row>
    <row r="101" spans="1:5" ht="25.5">
      <c r="A101" s="3" t="s">
        <v>68</v>
      </c>
      <c r="B101" s="4">
        <v>2000</v>
      </c>
      <c r="C101" s="81">
        <v>67372</v>
      </c>
      <c r="D101" s="81">
        <v>108394</v>
      </c>
      <c r="E101" s="18"/>
    </row>
    <row r="102" spans="1:5" ht="25.5">
      <c r="A102" s="3" t="s">
        <v>69</v>
      </c>
      <c r="B102" s="4">
        <v>2050</v>
      </c>
      <c r="C102" s="81">
        <v>69015</v>
      </c>
      <c r="D102" s="81">
        <v>114040</v>
      </c>
      <c r="E102" s="18"/>
    </row>
    <row r="103" spans="1:5" ht="15.75">
      <c r="A103" s="17" t="s">
        <v>70</v>
      </c>
      <c r="B103" s="38"/>
      <c r="C103" s="91">
        <f>C101-C102</f>
        <v>-1643</v>
      </c>
      <c r="D103" s="91">
        <f>D101-D102</f>
        <v>-5646</v>
      </c>
      <c r="E103" s="18"/>
    </row>
    <row r="104" spans="1:6" ht="12.75">
      <c r="A104" s="3" t="s">
        <v>71</v>
      </c>
      <c r="B104" s="4">
        <v>2090</v>
      </c>
      <c r="C104" s="81"/>
      <c r="D104" s="81"/>
      <c r="E104" s="47"/>
      <c r="F104" s="46"/>
    </row>
    <row r="105" spans="1:5" ht="12.75">
      <c r="A105" s="3" t="s">
        <v>72</v>
      </c>
      <c r="B105" s="4">
        <v>2095</v>
      </c>
      <c r="C105" s="81">
        <v>-1643</v>
      </c>
      <c r="D105" s="81">
        <v>-5646</v>
      </c>
      <c r="E105" s="48"/>
    </row>
    <row r="106" spans="1:5" ht="12.75">
      <c r="A106" s="3" t="s">
        <v>73</v>
      </c>
      <c r="B106" s="4">
        <v>2120</v>
      </c>
      <c r="C106" s="81">
        <v>9</v>
      </c>
      <c r="D106" s="81">
        <v>8</v>
      </c>
      <c r="E106" s="50"/>
    </row>
    <row r="107" spans="1:6" ht="12.75">
      <c r="A107" s="3" t="s">
        <v>74</v>
      </c>
      <c r="B107" s="4">
        <v>2130</v>
      </c>
      <c r="C107" s="81">
        <v>5760</v>
      </c>
      <c r="D107" s="81">
        <v>6213</v>
      </c>
      <c r="E107" s="50"/>
      <c r="F107" s="49"/>
    </row>
    <row r="108" spans="1:5" ht="12.75">
      <c r="A108" s="3" t="s">
        <v>75</v>
      </c>
      <c r="B108" s="4">
        <v>2150</v>
      </c>
      <c r="C108" s="81">
        <v>2460</v>
      </c>
      <c r="D108" s="81">
        <v>2518</v>
      </c>
      <c r="E108" s="50"/>
    </row>
    <row r="109" spans="1:5" ht="12.75">
      <c r="A109" s="3" t="s">
        <v>76</v>
      </c>
      <c r="B109" s="4">
        <v>2180</v>
      </c>
      <c r="C109" s="81">
        <v>604</v>
      </c>
      <c r="D109" s="81">
        <v>602</v>
      </c>
      <c r="E109" s="47"/>
    </row>
    <row r="110" spans="1:6" ht="26.25">
      <c r="A110" s="17" t="s">
        <v>77</v>
      </c>
      <c r="B110" s="38"/>
      <c r="C110" s="91">
        <f>C103+C106-C107-C108-C109</f>
        <v>-10458</v>
      </c>
      <c r="D110" s="91">
        <f>D103+D106-D107-D108-D109</f>
        <v>-14971</v>
      </c>
      <c r="E110" s="18"/>
      <c r="F110" s="49"/>
    </row>
    <row r="111" spans="1:5" ht="12.75">
      <c r="A111" s="3" t="s">
        <v>71</v>
      </c>
      <c r="B111" s="4">
        <v>2190</v>
      </c>
      <c r="C111" s="81"/>
      <c r="D111" s="81"/>
      <c r="E111" s="18"/>
    </row>
    <row r="112" spans="1:5" ht="12.75">
      <c r="A112" s="3" t="s">
        <v>72</v>
      </c>
      <c r="B112" s="4">
        <v>2195</v>
      </c>
      <c r="C112" s="81">
        <v>-10458</v>
      </c>
      <c r="D112" s="81">
        <v>-14971</v>
      </c>
      <c r="E112" s="18"/>
    </row>
    <row r="113" spans="1:5" ht="12.75">
      <c r="A113" s="3" t="s">
        <v>78</v>
      </c>
      <c r="B113" s="4">
        <v>2200</v>
      </c>
      <c r="C113" s="81"/>
      <c r="D113" s="81"/>
      <c r="E113" s="18"/>
    </row>
    <row r="114" spans="1:5" ht="12.75">
      <c r="A114" s="3" t="s">
        <v>79</v>
      </c>
      <c r="B114" s="4">
        <v>2220</v>
      </c>
      <c r="C114" s="81">
        <v>1</v>
      </c>
      <c r="D114" s="81">
        <v>4</v>
      </c>
      <c r="E114" s="18"/>
    </row>
    <row r="115" spans="1:5" ht="12.75">
      <c r="A115" s="3" t="s">
        <v>80</v>
      </c>
      <c r="B115" s="4">
        <v>2240</v>
      </c>
      <c r="C115" s="81">
        <v>12</v>
      </c>
      <c r="D115" s="81">
        <v>36</v>
      </c>
      <c r="E115" s="18"/>
    </row>
    <row r="116" spans="1:5" ht="12.75">
      <c r="A116" s="3" t="s">
        <v>81</v>
      </c>
      <c r="B116" s="4">
        <v>2250</v>
      </c>
      <c r="C116" s="81"/>
      <c r="D116" s="81"/>
      <c r="E116" s="18"/>
    </row>
    <row r="117" spans="1:5" ht="12.75">
      <c r="A117" s="3" t="s">
        <v>82</v>
      </c>
      <c r="B117" s="4">
        <v>2255</v>
      </c>
      <c r="C117" s="81"/>
      <c r="D117" s="81"/>
      <c r="E117" s="18"/>
    </row>
    <row r="118" spans="1:5" ht="12.75">
      <c r="A118" s="3" t="s">
        <v>83</v>
      </c>
      <c r="B118" s="4">
        <v>2270</v>
      </c>
      <c r="C118" s="81"/>
      <c r="D118" s="81"/>
      <c r="E118" s="18"/>
    </row>
    <row r="119" spans="1:7" ht="26.25">
      <c r="A119" s="17" t="s">
        <v>84</v>
      </c>
      <c r="B119" s="38"/>
      <c r="C119" s="91">
        <f>C110+C113+C114+C115-C116-C117-C118</f>
        <v>-10445</v>
      </c>
      <c r="D119" s="91">
        <f>D110+D113+D114+D115-D116-D117-D118</f>
        <v>-14931</v>
      </c>
      <c r="E119" s="18"/>
      <c r="F119" s="2"/>
      <c r="G119" s="2"/>
    </row>
    <row r="120" spans="1:7" ht="12.75">
      <c r="A120" s="3" t="s">
        <v>71</v>
      </c>
      <c r="B120" s="4">
        <v>2290</v>
      </c>
      <c r="C120" s="81"/>
      <c r="D120" s="81"/>
      <c r="E120" s="18"/>
      <c r="F120" s="2"/>
      <c r="G120" s="2"/>
    </row>
    <row r="121" spans="1:7" ht="12.75">
      <c r="A121" s="3" t="s">
        <v>72</v>
      </c>
      <c r="B121" s="4">
        <v>2295</v>
      </c>
      <c r="C121" s="81">
        <v>-10445</v>
      </c>
      <c r="D121" s="81">
        <v>-14931</v>
      </c>
      <c r="E121" s="18"/>
      <c r="F121" s="2"/>
      <c r="G121" s="2"/>
    </row>
    <row r="122" spans="1:7" ht="12.75">
      <c r="A122" s="3" t="s">
        <v>85</v>
      </c>
      <c r="B122" s="4">
        <v>2300</v>
      </c>
      <c r="C122" s="81"/>
      <c r="D122" s="81">
        <v>2</v>
      </c>
      <c r="E122" s="18"/>
      <c r="F122" s="2"/>
      <c r="G122" s="2"/>
    </row>
    <row r="123" spans="1:7" ht="25.5">
      <c r="A123" s="3" t="s">
        <v>86</v>
      </c>
      <c r="B123" s="4">
        <v>2305</v>
      </c>
      <c r="C123" s="81"/>
      <c r="D123" s="81"/>
      <c r="E123" s="18"/>
      <c r="F123" s="2"/>
      <c r="G123" s="2"/>
    </row>
    <row r="124" spans="1:7" ht="15.75">
      <c r="A124" s="17" t="s">
        <v>87</v>
      </c>
      <c r="B124" s="38"/>
      <c r="C124" s="91">
        <f>C119-C122</f>
        <v>-10445</v>
      </c>
      <c r="D124" s="91">
        <f>D119-D122</f>
        <v>-14933</v>
      </c>
      <c r="E124" s="18"/>
      <c r="F124" s="2"/>
      <c r="G124" s="2"/>
    </row>
    <row r="125" spans="1:7" ht="12.75">
      <c r="A125" s="3" t="s">
        <v>71</v>
      </c>
      <c r="B125" s="4">
        <v>2350</v>
      </c>
      <c r="C125" s="81"/>
      <c r="D125" s="81"/>
      <c r="E125" s="18"/>
      <c r="F125" s="2"/>
      <c r="G125" s="2"/>
    </row>
    <row r="126" spans="1:7" ht="12.75">
      <c r="A126" s="3" t="s">
        <v>72</v>
      </c>
      <c r="B126" s="4">
        <v>2355</v>
      </c>
      <c r="C126" s="81">
        <v>-10445</v>
      </c>
      <c r="D126" s="81">
        <v>-14933</v>
      </c>
      <c r="E126" s="18"/>
      <c r="F126" s="2"/>
      <c r="G126" s="2"/>
    </row>
    <row r="127" spans="1:7" ht="12.75">
      <c r="A127" s="18"/>
      <c r="B127" s="18"/>
      <c r="C127" s="18"/>
      <c r="D127" s="18"/>
      <c r="E127" s="18"/>
      <c r="F127" s="2"/>
      <c r="G127" s="2"/>
    </row>
    <row r="128" spans="1:7" ht="15.75">
      <c r="A128" s="51" t="s">
        <v>88</v>
      </c>
      <c r="B128" s="51"/>
      <c r="C128" s="51"/>
      <c r="D128" s="51"/>
      <c r="E128" s="18"/>
      <c r="F128" s="2"/>
      <c r="G128" s="2"/>
    </row>
    <row r="129" spans="1:7" ht="12.75">
      <c r="A129" s="18"/>
      <c r="B129" s="18"/>
      <c r="C129" s="18"/>
      <c r="D129" s="18"/>
      <c r="E129" s="18"/>
      <c r="F129" s="2"/>
      <c r="G129" s="2"/>
    </row>
    <row r="130" spans="1:7" ht="38.25">
      <c r="A130" s="10" t="s">
        <v>67</v>
      </c>
      <c r="B130" s="10" t="s">
        <v>2</v>
      </c>
      <c r="C130" s="10" t="s">
        <v>144</v>
      </c>
      <c r="D130" s="10" t="s">
        <v>145</v>
      </c>
      <c r="E130" s="18"/>
      <c r="F130" s="2"/>
      <c r="G130" s="2"/>
    </row>
    <row r="131" spans="1:7" ht="12.75">
      <c r="A131" s="10">
        <v>1</v>
      </c>
      <c r="B131" s="10">
        <v>2</v>
      </c>
      <c r="C131" s="10">
        <v>3</v>
      </c>
      <c r="D131" s="10">
        <v>4</v>
      </c>
      <c r="E131" s="18"/>
      <c r="F131" s="2"/>
      <c r="G131" s="2"/>
    </row>
    <row r="132" spans="1:7" ht="12.75">
      <c r="A132" s="3" t="s">
        <v>89</v>
      </c>
      <c r="B132" s="4">
        <v>2400</v>
      </c>
      <c r="C132" s="3"/>
      <c r="D132" s="3"/>
      <c r="E132" s="18"/>
      <c r="F132" s="2"/>
      <c r="G132" s="2"/>
    </row>
    <row r="133" spans="1:7" ht="25.5">
      <c r="A133" s="3" t="s">
        <v>90</v>
      </c>
      <c r="B133" s="4">
        <v>2405</v>
      </c>
      <c r="C133" s="3"/>
      <c r="D133" s="3"/>
      <c r="E133" s="18"/>
      <c r="F133" s="2"/>
      <c r="G133" s="2"/>
    </row>
    <row r="134" spans="1:7" ht="12.75">
      <c r="A134" s="3" t="s">
        <v>91</v>
      </c>
      <c r="B134" s="4">
        <v>2410</v>
      </c>
      <c r="C134" s="3"/>
      <c r="D134" s="3"/>
      <c r="E134" s="18"/>
      <c r="F134" s="2"/>
      <c r="G134" s="2"/>
    </row>
    <row r="135" spans="1:5" ht="25.5">
      <c r="A135" s="3" t="s">
        <v>92</v>
      </c>
      <c r="B135" s="4">
        <v>2415</v>
      </c>
      <c r="C135" s="3"/>
      <c r="D135" s="3"/>
      <c r="E135" s="18"/>
    </row>
    <row r="136" spans="1:5" ht="12.75">
      <c r="A136" s="3" t="s">
        <v>93</v>
      </c>
      <c r="B136" s="4">
        <v>2445</v>
      </c>
      <c r="C136" s="3"/>
      <c r="D136" s="3"/>
      <c r="E136" s="18"/>
    </row>
    <row r="137" spans="1:5" ht="25.5">
      <c r="A137" s="7" t="s">
        <v>94</v>
      </c>
      <c r="B137" s="9">
        <v>2450</v>
      </c>
      <c r="C137" s="3"/>
      <c r="D137" s="3"/>
      <c r="E137" s="18"/>
    </row>
    <row r="138" spans="1:5" ht="25.5">
      <c r="A138" s="3" t="s">
        <v>95</v>
      </c>
      <c r="B138" s="4">
        <v>2455</v>
      </c>
      <c r="C138" s="3"/>
      <c r="D138" s="3"/>
      <c r="E138" s="18"/>
    </row>
    <row r="139" spans="1:5" ht="25.5">
      <c r="A139" s="7" t="s">
        <v>96</v>
      </c>
      <c r="B139" s="9">
        <v>2460</v>
      </c>
      <c r="C139" s="3"/>
      <c r="D139" s="3"/>
      <c r="E139" s="18"/>
    </row>
    <row r="140" spans="1:5" ht="25.5">
      <c r="A140" s="7" t="s">
        <v>97</v>
      </c>
      <c r="B140" s="9">
        <v>2465</v>
      </c>
      <c r="C140" s="3">
        <f>C124</f>
        <v>-10445</v>
      </c>
      <c r="D140" s="3">
        <f>D124</f>
        <v>-14933</v>
      </c>
      <c r="E140" s="18"/>
    </row>
    <row r="141" spans="1:5" ht="12.75">
      <c r="A141" s="18"/>
      <c r="B141" s="18"/>
      <c r="C141" s="18"/>
      <c r="D141" s="18"/>
      <c r="E141" s="18"/>
    </row>
    <row r="142" spans="1:5" ht="15.75">
      <c r="A142" s="52" t="s">
        <v>98</v>
      </c>
      <c r="B142" s="18"/>
      <c r="C142" s="18"/>
      <c r="D142" s="18"/>
      <c r="E142" s="18"/>
    </row>
    <row r="143" spans="1:5" ht="12.75">
      <c r="A143" s="18"/>
      <c r="B143" s="18"/>
      <c r="C143" s="18"/>
      <c r="D143" s="18"/>
      <c r="E143" s="18"/>
    </row>
    <row r="144" spans="1:5" ht="38.25">
      <c r="A144" s="10" t="s">
        <v>99</v>
      </c>
      <c r="B144" s="10" t="s">
        <v>2</v>
      </c>
      <c r="C144" s="10" t="s">
        <v>144</v>
      </c>
      <c r="D144" s="10" t="s">
        <v>145</v>
      </c>
      <c r="E144" s="18"/>
    </row>
    <row r="145" spans="1:5" ht="12.75">
      <c r="A145" s="10">
        <v>1</v>
      </c>
      <c r="B145" s="10">
        <v>2</v>
      </c>
      <c r="C145" s="10">
        <v>3</v>
      </c>
      <c r="D145" s="10">
        <v>4</v>
      </c>
      <c r="E145" s="18"/>
    </row>
    <row r="146" spans="1:5" ht="12.75">
      <c r="A146" s="3" t="s">
        <v>100</v>
      </c>
      <c r="B146" s="4">
        <v>2500</v>
      </c>
      <c r="C146" s="98">
        <v>24601</v>
      </c>
      <c r="D146" s="98">
        <v>66086</v>
      </c>
      <c r="E146" s="18"/>
    </row>
    <row r="147" spans="1:5" ht="12.75">
      <c r="A147" s="3" t="s">
        <v>101</v>
      </c>
      <c r="B147" s="4">
        <v>2505</v>
      </c>
      <c r="C147" s="98">
        <v>35306</v>
      </c>
      <c r="D147" s="98">
        <v>33147</v>
      </c>
      <c r="E147" s="18"/>
    </row>
    <row r="148" spans="1:5" ht="12.75">
      <c r="A148" s="3" t="s">
        <v>102</v>
      </c>
      <c r="B148" s="4">
        <v>2510</v>
      </c>
      <c r="C148" s="98">
        <v>7767</v>
      </c>
      <c r="D148" s="98">
        <v>7289</v>
      </c>
      <c r="E148" s="18"/>
    </row>
    <row r="149" spans="1:5" ht="12.75">
      <c r="A149" s="3" t="s">
        <v>103</v>
      </c>
      <c r="B149" s="4">
        <v>2515</v>
      </c>
      <c r="C149" s="98">
        <v>950</v>
      </c>
      <c r="D149" s="98">
        <v>817</v>
      </c>
      <c r="E149" s="18"/>
    </row>
    <row r="150" spans="1:5" ht="12.75">
      <c r="A150" s="3" t="s">
        <v>76</v>
      </c>
      <c r="B150" s="4">
        <v>2520</v>
      </c>
      <c r="C150" s="98">
        <v>9215</v>
      </c>
      <c r="D150" s="98">
        <v>16034</v>
      </c>
      <c r="E150" s="18"/>
    </row>
    <row r="151" spans="1:5" ht="12.75">
      <c r="A151" s="21" t="s">
        <v>104</v>
      </c>
      <c r="B151" s="12">
        <v>2550</v>
      </c>
      <c r="C151" s="93">
        <f>SUM(C146:C150)</f>
        <v>77839</v>
      </c>
      <c r="D151" s="93">
        <f>SUM(D146:D150)</f>
        <v>123373</v>
      </c>
      <c r="E151" s="18"/>
    </row>
    <row r="152" spans="1:5" ht="12.75">
      <c r="A152" s="18"/>
      <c r="B152" s="18"/>
      <c r="C152" s="18"/>
      <c r="D152" s="18"/>
      <c r="E152" s="18"/>
    </row>
    <row r="153" spans="1:5" ht="15.75">
      <c r="A153" s="52" t="s">
        <v>105</v>
      </c>
      <c r="B153" s="18"/>
      <c r="C153" s="18"/>
      <c r="D153" s="18"/>
      <c r="E153" s="18"/>
    </row>
    <row r="154" spans="1:5" ht="12.75">
      <c r="A154" s="18"/>
      <c r="B154" s="18"/>
      <c r="C154" s="18"/>
      <c r="D154" s="18"/>
      <c r="E154" s="18"/>
    </row>
    <row r="155" spans="1:5" ht="38.25">
      <c r="A155" s="10" t="s">
        <v>99</v>
      </c>
      <c r="B155" s="10" t="s">
        <v>2</v>
      </c>
      <c r="C155" s="10" t="s">
        <v>144</v>
      </c>
      <c r="D155" s="10" t="s">
        <v>145</v>
      </c>
      <c r="E155" s="18"/>
    </row>
    <row r="156" spans="1:5" ht="12.75">
      <c r="A156" s="10">
        <v>1</v>
      </c>
      <c r="B156" s="10">
        <v>2</v>
      </c>
      <c r="C156" s="10">
        <v>3</v>
      </c>
      <c r="D156" s="10">
        <v>4</v>
      </c>
      <c r="E156" s="18"/>
    </row>
    <row r="157" spans="1:5" ht="12.75">
      <c r="A157" s="3" t="s">
        <v>106</v>
      </c>
      <c r="B157" s="4">
        <v>2600</v>
      </c>
      <c r="C157" s="3"/>
      <c r="D157" s="3"/>
      <c r="E157" s="18"/>
    </row>
    <row r="158" spans="1:5" ht="25.5">
      <c r="A158" s="3" t="s">
        <v>107</v>
      </c>
      <c r="B158" s="4">
        <v>2605</v>
      </c>
      <c r="C158" s="3"/>
      <c r="D158" s="3"/>
      <c r="E158" s="18"/>
    </row>
    <row r="159" spans="1:5" ht="25.5">
      <c r="A159" s="3" t="s">
        <v>108</v>
      </c>
      <c r="B159" s="4">
        <v>2610</v>
      </c>
      <c r="C159" s="3"/>
      <c r="D159" s="3"/>
      <c r="E159" s="18"/>
    </row>
    <row r="160" spans="1:5" ht="25.5">
      <c r="A160" s="3" t="s">
        <v>109</v>
      </c>
      <c r="B160" s="4">
        <v>2615</v>
      </c>
      <c r="C160" s="3"/>
      <c r="D160" s="3"/>
      <c r="E160" s="18"/>
    </row>
    <row r="161" spans="1:5" ht="12.75">
      <c r="A161" s="3" t="s">
        <v>110</v>
      </c>
      <c r="B161" s="4">
        <v>2650</v>
      </c>
      <c r="C161" s="3"/>
      <c r="D161" s="3"/>
      <c r="E161" s="18"/>
    </row>
  </sheetData>
  <sheetProtection selectLockedCells="1" selectUnlockedCells="1"/>
  <mergeCells count="22">
    <mergeCell ref="A92:D92"/>
    <mergeCell ref="A97:D97"/>
    <mergeCell ref="A13:B13"/>
    <mergeCell ref="C13:E13"/>
    <mergeCell ref="A15:D15"/>
    <mergeCell ref="A16:C16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9.140625" style="1" customWidth="1"/>
    <col min="2" max="2" width="12.00390625" style="1" customWidth="1"/>
    <col min="3" max="3" width="15.7109375" style="22" customWidth="1"/>
    <col min="4" max="4" width="16.28125" style="22" customWidth="1"/>
    <col min="5" max="5" width="10.140625" style="1" customWidth="1"/>
    <col min="6" max="6" width="9.8515625" style="0" bestFit="1" customWidth="1"/>
    <col min="7" max="7" width="9.140625" style="0" bestFit="1" customWidth="1"/>
    <col min="8" max="8" width="9.8515625" style="0" bestFit="1" customWidth="1"/>
    <col min="9" max="12" width="9.140625" style="0" bestFit="1" customWidth="1"/>
  </cols>
  <sheetData>
    <row r="1" spans="1:5" ht="12.75">
      <c r="A1" s="23"/>
      <c r="B1" s="18"/>
      <c r="C1" s="111"/>
      <c r="D1" s="111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 customHeight="1">
      <c r="A4" s="26" t="s">
        <v>194</v>
      </c>
      <c r="B4" s="3" t="s">
        <v>118</v>
      </c>
      <c r="C4" s="183" t="s">
        <v>195</v>
      </c>
      <c r="D4" s="183"/>
      <c r="E4" s="183"/>
    </row>
    <row r="5" spans="1:5" ht="12.75" customHeight="1">
      <c r="A5" s="3" t="s">
        <v>169</v>
      </c>
      <c r="B5" s="3" t="s">
        <v>120</v>
      </c>
      <c r="C5" s="183" t="s">
        <v>196</v>
      </c>
      <c r="D5" s="183"/>
      <c r="E5" s="183"/>
    </row>
    <row r="6" spans="1:5" ht="25.5" customHeight="1">
      <c r="A6" s="3" t="s">
        <v>182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161</v>
      </c>
      <c r="B7" s="3" t="s">
        <v>124</v>
      </c>
      <c r="C7" s="183" t="s">
        <v>177</v>
      </c>
      <c r="D7" s="183"/>
      <c r="E7" s="183"/>
    </row>
    <row r="8" spans="1:5" ht="12.75" customHeight="1">
      <c r="A8" s="176" t="s">
        <v>229</v>
      </c>
      <c r="B8" s="176"/>
      <c r="C8" s="176"/>
      <c r="D8" s="176"/>
      <c r="E8" s="176"/>
    </row>
    <row r="9" spans="1:5" ht="12.75" customHeight="1">
      <c r="A9" s="176" t="s">
        <v>197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11"/>
      <c r="D14" s="111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237</v>
      </c>
      <c r="B16" s="185"/>
      <c r="C16" s="185"/>
      <c r="D16" s="111"/>
      <c r="E16" s="18"/>
    </row>
    <row r="17" spans="1:5" ht="26.25">
      <c r="A17" s="26" t="s">
        <v>132</v>
      </c>
      <c r="B17" s="3" t="s">
        <v>133</v>
      </c>
      <c r="C17" s="89">
        <v>1801001</v>
      </c>
      <c r="D17" s="111"/>
      <c r="E17" s="18"/>
    </row>
    <row r="18" spans="1:5" ht="12.75">
      <c r="A18" s="18"/>
      <c r="B18" s="18"/>
      <c r="C18" s="111"/>
      <c r="D18" s="111"/>
      <c r="E18" s="18"/>
    </row>
    <row r="19" spans="1:5" ht="40.5" customHeight="1">
      <c r="A19" s="10" t="s">
        <v>1</v>
      </c>
      <c r="B19" s="10" t="s">
        <v>2</v>
      </c>
      <c r="C19" s="112" t="s">
        <v>134</v>
      </c>
      <c r="D19" s="112" t="s">
        <v>135</v>
      </c>
      <c r="E19" s="18"/>
    </row>
    <row r="20" spans="1:5" ht="12.75">
      <c r="A20" s="13">
        <v>1</v>
      </c>
      <c r="B20" s="13">
        <v>2</v>
      </c>
      <c r="C20" s="113">
        <v>3</v>
      </c>
      <c r="D20" s="113">
        <v>4</v>
      </c>
      <c r="E20" s="18"/>
    </row>
    <row r="21" spans="1:5" ht="12.75">
      <c r="A21" s="28" t="s">
        <v>3</v>
      </c>
      <c r="B21" s="29"/>
      <c r="C21" s="114"/>
      <c r="D21" s="115"/>
      <c r="E21" s="18"/>
    </row>
    <row r="22" spans="1:5" ht="12.75">
      <c r="A22" s="32" t="s">
        <v>4</v>
      </c>
      <c r="B22" s="33">
        <v>1000</v>
      </c>
      <c r="C22" s="116"/>
      <c r="D22" s="116"/>
      <c r="E22" s="18"/>
    </row>
    <row r="23" spans="1:5" ht="12.75">
      <c r="A23" s="3" t="s">
        <v>5</v>
      </c>
      <c r="B23" s="4">
        <v>1001</v>
      </c>
      <c r="C23" s="118">
        <v>97</v>
      </c>
      <c r="D23" s="118">
        <v>97</v>
      </c>
      <c r="E23" s="18"/>
    </row>
    <row r="24" spans="1:5" ht="12.75">
      <c r="A24" s="3" t="s">
        <v>6</v>
      </c>
      <c r="B24" s="4">
        <v>1002</v>
      </c>
      <c r="C24" s="118">
        <v>97</v>
      </c>
      <c r="D24" s="118">
        <v>97</v>
      </c>
      <c r="E24" s="18"/>
    </row>
    <row r="25" spans="1:5" ht="12.75">
      <c r="A25" s="3" t="s">
        <v>7</v>
      </c>
      <c r="B25" s="4">
        <v>1005</v>
      </c>
      <c r="C25" s="118">
        <v>560</v>
      </c>
      <c r="D25" s="118">
        <v>110</v>
      </c>
      <c r="E25" s="18"/>
    </row>
    <row r="26" spans="1:5" ht="12.75">
      <c r="A26" s="34" t="s">
        <v>8</v>
      </c>
      <c r="B26" s="35">
        <v>1010</v>
      </c>
      <c r="C26" s="74">
        <f>C27-C28</f>
        <v>12854</v>
      </c>
      <c r="D26" s="74">
        <f>D27-D28</f>
        <v>13749</v>
      </c>
      <c r="E26" s="18"/>
    </row>
    <row r="27" spans="1:5" ht="12.75">
      <c r="A27" s="3" t="s">
        <v>5</v>
      </c>
      <c r="B27" s="4">
        <v>1011</v>
      </c>
      <c r="C27" s="118">
        <v>47991</v>
      </c>
      <c r="D27" s="118">
        <v>50381</v>
      </c>
      <c r="E27" s="18"/>
    </row>
    <row r="28" spans="1:5" ht="12.75">
      <c r="A28" s="3" t="s">
        <v>9</v>
      </c>
      <c r="B28" s="4">
        <v>1012</v>
      </c>
      <c r="C28" s="118">
        <v>35137</v>
      </c>
      <c r="D28" s="118">
        <v>36632</v>
      </c>
      <c r="E28" s="18"/>
    </row>
    <row r="29" spans="1:5" ht="12.75">
      <c r="A29" s="3" t="s">
        <v>10</v>
      </c>
      <c r="B29" s="4">
        <v>1015</v>
      </c>
      <c r="C29" s="118"/>
      <c r="D29" s="118"/>
      <c r="E29" s="18"/>
    </row>
    <row r="30" spans="1:5" ht="12.75">
      <c r="A30" s="3" t="s">
        <v>11</v>
      </c>
      <c r="B30" s="4">
        <v>1020</v>
      </c>
      <c r="C30" s="118"/>
      <c r="D30" s="118"/>
      <c r="E30" s="18"/>
    </row>
    <row r="31" spans="1:5" ht="12.75">
      <c r="A31" s="34" t="s">
        <v>12</v>
      </c>
      <c r="B31" s="38"/>
      <c r="C31" s="118"/>
      <c r="D31" s="118"/>
      <c r="E31" s="18"/>
    </row>
    <row r="32" spans="1:5" ht="25.5">
      <c r="A32" s="3" t="s">
        <v>13</v>
      </c>
      <c r="B32" s="4">
        <v>1030</v>
      </c>
      <c r="C32" s="118"/>
      <c r="D32" s="118"/>
      <c r="E32" s="18"/>
    </row>
    <row r="33" spans="1:5" ht="12.75">
      <c r="A33" s="3" t="s">
        <v>14</v>
      </c>
      <c r="B33" s="4">
        <v>1035</v>
      </c>
      <c r="C33" s="118"/>
      <c r="D33" s="118"/>
      <c r="E33" s="18"/>
    </row>
    <row r="34" spans="1:5" ht="12.75">
      <c r="A34" s="3" t="s">
        <v>15</v>
      </c>
      <c r="B34" s="4">
        <v>1040</v>
      </c>
      <c r="C34" s="118"/>
      <c r="D34" s="118"/>
      <c r="E34" s="18"/>
    </row>
    <row r="35" spans="1:5" ht="12.75">
      <c r="A35" s="3" t="s">
        <v>16</v>
      </c>
      <c r="B35" s="4">
        <v>1045</v>
      </c>
      <c r="C35" s="118"/>
      <c r="D35" s="118"/>
      <c r="E35" s="18"/>
    </row>
    <row r="36" spans="1:5" ht="12.75">
      <c r="A36" s="3" t="s">
        <v>17</v>
      </c>
      <c r="B36" s="4">
        <v>1090</v>
      </c>
      <c r="C36" s="118"/>
      <c r="D36" s="118"/>
      <c r="E36" s="18"/>
    </row>
    <row r="37" spans="1:5" ht="12.75">
      <c r="A37" s="39" t="s">
        <v>18</v>
      </c>
      <c r="B37" s="8">
        <v>1095</v>
      </c>
      <c r="C37" s="120">
        <f>C22+C25+C26+C33</f>
        <v>13414</v>
      </c>
      <c r="D37" s="120">
        <f>D22+D25+D26+D33</f>
        <v>13859</v>
      </c>
      <c r="E37" s="18"/>
    </row>
    <row r="38" spans="1:5" ht="12.75">
      <c r="A38" s="28" t="s">
        <v>19</v>
      </c>
      <c r="B38" s="29"/>
      <c r="C38" s="121"/>
      <c r="D38" s="121"/>
      <c r="E38" s="18"/>
    </row>
    <row r="39" spans="1:5" ht="12.75">
      <c r="A39" s="14" t="s">
        <v>20</v>
      </c>
      <c r="B39" s="6">
        <v>1100</v>
      </c>
      <c r="C39" s="123">
        <v>1183</v>
      </c>
      <c r="D39" s="123">
        <v>1520</v>
      </c>
      <c r="E39" s="18"/>
    </row>
    <row r="40" spans="1:5" ht="12.75">
      <c r="A40" s="3" t="s">
        <v>21</v>
      </c>
      <c r="B40" s="4">
        <v>1110</v>
      </c>
      <c r="C40" s="118"/>
      <c r="D40" s="118"/>
      <c r="E40" s="18"/>
    </row>
    <row r="41" spans="1:5" ht="25.5">
      <c r="A41" s="3" t="s">
        <v>22</v>
      </c>
      <c r="B41" s="4">
        <v>1125</v>
      </c>
      <c r="C41" s="118">
        <v>11031</v>
      </c>
      <c r="D41" s="118">
        <v>10785</v>
      </c>
      <c r="E41" s="18"/>
    </row>
    <row r="42" spans="1:5" ht="25.5">
      <c r="A42" s="34" t="s">
        <v>23</v>
      </c>
      <c r="B42" s="40"/>
      <c r="C42" s="118"/>
      <c r="D42" s="118"/>
      <c r="E42" s="18"/>
    </row>
    <row r="43" spans="1:5" ht="12.75">
      <c r="A43" s="3" t="s">
        <v>24</v>
      </c>
      <c r="B43" s="4">
        <v>1130</v>
      </c>
      <c r="C43" s="118"/>
      <c r="D43" s="118"/>
      <c r="E43" s="18"/>
    </row>
    <row r="44" spans="1:5" ht="12.75">
      <c r="A44" s="3" t="s">
        <v>25</v>
      </c>
      <c r="B44" s="4">
        <v>1135</v>
      </c>
      <c r="C44" s="118"/>
      <c r="D44" s="118"/>
      <c r="E44" s="18"/>
    </row>
    <row r="45" spans="1:5" ht="12.75">
      <c r="A45" s="3" t="s">
        <v>26</v>
      </c>
      <c r="B45" s="4">
        <v>1136</v>
      </c>
      <c r="C45" s="118"/>
      <c r="D45" s="118"/>
      <c r="E45" s="18"/>
    </row>
    <row r="46" spans="1:5" ht="12.75">
      <c r="A46" s="3" t="s">
        <v>27</v>
      </c>
      <c r="B46" s="4">
        <v>1155</v>
      </c>
      <c r="C46" s="118"/>
      <c r="D46" s="118"/>
      <c r="E46" s="18"/>
    </row>
    <row r="47" spans="1:5" ht="12.75">
      <c r="A47" s="3" t="s">
        <v>28</v>
      </c>
      <c r="B47" s="4">
        <v>1160</v>
      </c>
      <c r="C47" s="118"/>
      <c r="D47" s="118"/>
      <c r="E47" s="18"/>
    </row>
    <row r="48" spans="1:5" ht="12.75">
      <c r="A48" s="3" t="s">
        <v>29</v>
      </c>
      <c r="B48" s="4">
        <v>1165</v>
      </c>
      <c r="C48" s="118">
        <v>2906</v>
      </c>
      <c r="D48" s="118">
        <v>157</v>
      </c>
      <c r="E48" s="18"/>
    </row>
    <row r="49" spans="1:5" ht="12.75">
      <c r="A49" s="3" t="s">
        <v>30</v>
      </c>
      <c r="B49" s="4">
        <v>1170</v>
      </c>
      <c r="C49" s="118"/>
      <c r="D49" s="118"/>
      <c r="E49" s="18"/>
    </row>
    <row r="50" spans="1:5" ht="12.75">
      <c r="A50" s="3" t="s">
        <v>31</v>
      </c>
      <c r="B50" s="4">
        <v>1190</v>
      </c>
      <c r="C50" s="118"/>
      <c r="D50" s="118"/>
      <c r="E50" s="18"/>
    </row>
    <row r="51" spans="1:5" ht="12.75">
      <c r="A51" s="7" t="s">
        <v>32</v>
      </c>
      <c r="B51" s="9">
        <v>1195</v>
      </c>
      <c r="C51" s="125">
        <f>C39+C41+C43+C44+C46+C47+C48+C49+C50</f>
        <v>15120</v>
      </c>
      <c r="D51" s="125">
        <f>D39+D41+D43+D44+D46+D47+D48+D49+D50</f>
        <v>12462</v>
      </c>
      <c r="E51" s="18"/>
    </row>
    <row r="52" spans="1:5" ht="25.5">
      <c r="A52" s="9" t="s">
        <v>33</v>
      </c>
      <c r="B52" s="9">
        <v>1200</v>
      </c>
      <c r="C52" s="118"/>
      <c r="D52" s="118"/>
      <c r="E52" s="18"/>
    </row>
    <row r="53" spans="1:6" ht="15.75">
      <c r="A53" s="11" t="s">
        <v>34</v>
      </c>
      <c r="B53" s="12">
        <v>1300</v>
      </c>
      <c r="C53" s="126">
        <f>C37+C51+C52</f>
        <v>28534</v>
      </c>
      <c r="D53" s="126">
        <f>D37+D51+D52</f>
        <v>26321</v>
      </c>
      <c r="E53" s="18"/>
      <c r="F53" s="2"/>
    </row>
    <row r="54" spans="1:7" ht="12.75" customHeight="1">
      <c r="A54" s="181" t="s">
        <v>35</v>
      </c>
      <c r="B54" s="10" t="s">
        <v>36</v>
      </c>
      <c r="C54" s="187" t="s">
        <v>134</v>
      </c>
      <c r="D54" s="187" t="s">
        <v>135</v>
      </c>
      <c r="E54" s="18"/>
      <c r="G54" s="2"/>
    </row>
    <row r="55" spans="1:5" ht="12.75">
      <c r="A55" s="181"/>
      <c r="B55" s="10" t="s">
        <v>37</v>
      </c>
      <c r="C55" s="187"/>
      <c r="D55" s="187"/>
      <c r="E55" s="18"/>
    </row>
    <row r="56" spans="1:5" ht="12.75">
      <c r="A56" s="13">
        <v>1</v>
      </c>
      <c r="B56" s="13">
        <v>2</v>
      </c>
      <c r="C56" s="113">
        <v>3</v>
      </c>
      <c r="D56" s="113">
        <v>4</v>
      </c>
      <c r="E56" s="18"/>
    </row>
    <row r="57" spans="1:5" ht="12.75">
      <c r="A57" s="28" t="s">
        <v>38</v>
      </c>
      <c r="B57" s="29"/>
      <c r="C57" s="114"/>
      <c r="D57" s="115"/>
      <c r="E57" s="18"/>
    </row>
    <row r="58" spans="1:5" ht="12.75">
      <c r="A58" s="14" t="s">
        <v>39</v>
      </c>
      <c r="B58" s="6">
        <v>1400</v>
      </c>
      <c r="C58" s="122">
        <v>11066</v>
      </c>
      <c r="D58" s="122">
        <v>11066</v>
      </c>
      <c r="E58" s="18"/>
    </row>
    <row r="59" spans="1:5" ht="12.75">
      <c r="A59" s="3" t="s">
        <v>40</v>
      </c>
      <c r="B59" s="4">
        <v>1405</v>
      </c>
      <c r="C59" s="117">
        <v>441</v>
      </c>
      <c r="D59" s="117">
        <v>441</v>
      </c>
      <c r="E59" s="18"/>
    </row>
    <row r="60" spans="1:5" ht="12.75">
      <c r="A60" s="3" t="s">
        <v>41</v>
      </c>
      <c r="B60" s="4">
        <v>1410</v>
      </c>
      <c r="C60" s="117">
        <v>2068</v>
      </c>
      <c r="D60" s="117">
        <v>2068</v>
      </c>
      <c r="E60" s="18"/>
    </row>
    <row r="61" spans="1:5" ht="12.75">
      <c r="A61" s="3" t="s">
        <v>42</v>
      </c>
      <c r="B61" s="4">
        <v>1415</v>
      </c>
      <c r="C61" s="117"/>
      <c r="D61" s="117"/>
      <c r="E61" s="18"/>
    </row>
    <row r="62" spans="1:6" ht="25.5">
      <c r="A62" s="3" t="s">
        <v>138</v>
      </c>
      <c r="B62" s="4">
        <v>1420</v>
      </c>
      <c r="C62" s="117">
        <v>-18984</v>
      </c>
      <c r="D62" s="117">
        <v>-18836</v>
      </c>
      <c r="E62" s="18"/>
      <c r="F62" s="2"/>
    </row>
    <row r="63" spans="1:7" ht="12.75">
      <c r="A63" s="3" t="s">
        <v>43</v>
      </c>
      <c r="B63" s="4">
        <v>1425</v>
      </c>
      <c r="C63" s="89"/>
      <c r="D63" s="89"/>
      <c r="E63" s="18"/>
      <c r="G63" s="1"/>
    </row>
    <row r="64" spans="1:5" ht="12.75">
      <c r="A64" s="3" t="s">
        <v>44</v>
      </c>
      <c r="B64" s="4">
        <v>1430</v>
      </c>
      <c r="C64" s="89" t="s">
        <v>139</v>
      </c>
      <c r="D64" s="89" t="s">
        <v>139</v>
      </c>
      <c r="E64" s="18"/>
    </row>
    <row r="65" spans="1:5" ht="12.75">
      <c r="A65" s="39" t="s">
        <v>18</v>
      </c>
      <c r="B65" s="8">
        <v>1495</v>
      </c>
      <c r="C65" s="119">
        <f>SUM(C58:C64)</f>
        <v>-5409</v>
      </c>
      <c r="D65" s="119">
        <f>SUM(D58:D64)</f>
        <v>-5261</v>
      </c>
      <c r="E65" s="18"/>
    </row>
    <row r="66" spans="1:5" ht="25.5">
      <c r="A66" s="28" t="s">
        <v>45</v>
      </c>
      <c r="B66" s="29"/>
      <c r="C66" s="115"/>
      <c r="D66" s="115"/>
      <c r="E66" s="18"/>
    </row>
    <row r="67" spans="1:5" ht="12.75">
      <c r="A67" s="14" t="s">
        <v>46</v>
      </c>
      <c r="B67" s="6">
        <v>1500</v>
      </c>
      <c r="C67" s="122"/>
      <c r="D67" s="122"/>
      <c r="E67" s="18"/>
    </row>
    <row r="68" spans="1:5" ht="12.75">
      <c r="A68" s="3" t="s">
        <v>47</v>
      </c>
      <c r="B68" s="4">
        <v>1510</v>
      </c>
      <c r="C68" s="117"/>
      <c r="D68" s="117"/>
      <c r="E68" s="18"/>
    </row>
    <row r="69" spans="1:5" ht="12.75">
      <c r="A69" s="3" t="s">
        <v>48</v>
      </c>
      <c r="B69" s="4">
        <v>1515</v>
      </c>
      <c r="C69" s="117"/>
      <c r="D69" s="117"/>
      <c r="E69" s="18"/>
    </row>
    <row r="70" spans="1:5" ht="12.75">
      <c r="A70" s="3" t="s">
        <v>49</v>
      </c>
      <c r="B70" s="4">
        <v>1520</v>
      </c>
      <c r="C70" s="117">
        <v>2677</v>
      </c>
      <c r="D70" s="117">
        <v>3866</v>
      </c>
      <c r="E70" s="18"/>
    </row>
    <row r="71" spans="1:5" ht="12.75">
      <c r="A71" s="3" t="s">
        <v>50</v>
      </c>
      <c r="B71" s="4">
        <v>1525</v>
      </c>
      <c r="C71" s="117">
        <v>1129</v>
      </c>
      <c r="D71" s="117">
        <v>1129</v>
      </c>
      <c r="E71" s="18"/>
    </row>
    <row r="72" spans="1:5" ht="12.75">
      <c r="A72" s="39" t="s">
        <v>32</v>
      </c>
      <c r="B72" s="8">
        <v>1595</v>
      </c>
      <c r="C72" s="119">
        <f>SUM(C67:C71)</f>
        <v>3806</v>
      </c>
      <c r="D72" s="119">
        <f>SUM(D67:D71)</f>
        <v>4995</v>
      </c>
      <c r="E72" s="18"/>
    </row>
    <row r="73" spans="1:5" ht="25.5">
      <c r="A73" s="28" t="s">
        <v>51</v>
      </c>
      <c r="B73" s="29"/>
      <c r="C73" s="115"/>
      <c r="D73" s="115"/>
      <c r="E73" s="18"/>
    </row>
    <row r="74" spans="1:5" ht="12.75">
      <c r="A74" s="14" t="s">
        <v>52</v>
      </c>
      <c r="B74" s="6">
        <v>1600</v>
      </c>
      <c r="C74" s="122"/>
      <c r="D74" s="122"/>
      <c r="E74" s="18"/>
    </row>
    <row r="75" spans="1:5" ht="12.75">
      <c r="A75" s="34" t="s">
        <v>53</v>
      </c>
      <c r="B75" s="40"/>
      <c r="C75" s="117"/>
      <c r="D75" s="117"/>
      <c r="E75" s="18"/>
    </row>
    <row r="76" spans="1:5" ht="12.75">
      <c r="A76" s="3" t="s">
        <v>54</v>
      </c>
      <c r="B76" s="4">
        <v>1610</v>
      </c>
      <c r="C76" s="117"/>
      <c r="D76" s="117"/>
      <c r="E76" s="18"/>
    </row>
    <row r="77" spans="1:5" ht="12.75">
      <c r="A77" s="3" t="s">
        <v>55</v>
      </c>
      <c r="B77" s="4">
        <v>1615</v>
      </c>
      <c r="C77" s="117">
        <v>10071</v>
      </c>
      <c r="D77" s="117">
        <v>8608</v>
      </c>
      <c r="E77" s="18"/>
    </row>
    <row r="78" spans="1:5" ht="12.75">
      <c r="A78" s="3" t="s">
        <v>56</v>
      </c>
      <c r="B78" s="4">
        <v>1620</v>
      </c>
      <c r="C78" s="117">
        <v>11483</v>
      </c>
      <c r="D78" s="117">
        <v>9664</v>
      </c>
      <c r="E78" s="18"/>
    </row>
    <row r="79" spans="1:5" ht="12.75">
      <c r="A79" s="3" t="s">
        <v>26</v>
      </c>
      <c r="B79" s="4">
        <v>1621</v>
      </c>
      <c r="C79" s="117">
        <v>3575</v>
      </c>
      <c r="D79" s="117">
        <v>3575</v>
      </c>
      <c r="E79" s="18"/>
    </row>
    <row r="80" spans="1:5" ht="12.75">
      <c r="A80" s="3" t="s">
        <v>57</v>
      </c>
      <c r="B80" s="4">
        <v>1625</v>
      </c>
      <c r="C80" s="117">
        <v>4365</v>
      </c>
      <c r="D80" s="117">
        <v>3643</v>
      </c>
      <c r="E80" s="18"/>
    </row>
    <row r="81" spans="1:5" ht="12.75">
      <c r="A81" s="3" t="s">
        <v>58</v>
      </c>
      <c r="B81" s="4">
        <v>1630</v>
      </c>
      <c r="C81" s="117">
        <v>743</v>
      </c>
      <c r="D81" s="117">
        <v>813</v>
      </c>
      <c r="E81" s="18"/>
    </row>
    <row r="82" spans="1:5" ht="22.5">
      <c r="A82" s="5" t="s">
        <v>176</v>
      </c>
      <c r="B82" s="4">
        <v>1635</v>
      </c>
      <c r="C82" s="117"/>
      <c r="D82" s="117"/>
      <c r="E82" s="18"/>
    </row>
    <row r="83" spans="1:5" ht="22.5">
      <c r="A83" s="5" t="s">
        <v>178</v>
      </c>
      <c r="B83" s="4">
        <v>1645</v>
      </c>
      <c r="C83" s="117">
        <v>2377</v>
      </c>
      <c r="D83" s="117">
        <v>1012</v>
      </c>
      <c r="E83" s="18"/>
    </row>
    <row r="84" spans="1:5" ht="12.75">
      <c r="A84" s="3" t="s">
        <v>61</v>
      </c>
      <c r="B84" s="4">
        <v>1660</v>
      </c>
      <c r="C84" s="117"/>
      <c r="D84" s="117"/>
      <c r="E84" s="18"/>
    </row>
    <row r="85" spans="1:5" ht="12.75">
      <c r="A85" s="3" t="s">
        <v>62</v>
      </c>
      <c r="B85" s="4">
        <v>1665</v>
      </c>
      <c r="C85" s="117"/>
      <c r="D85" s="117"/>
      <c r="E85" s="18"/>
    </row>
    <row r="86" spans="1:7" ht="12.75">
      <c r="A86" s="3" t="s">
        <v>63</v>
      </c>
      <c r="B86" s="4">
        <v>1690</v>
      </c>
      <c r="C86" s="117">
        <v>1098</v>
      </c>
      <c r="D86" s="117">
        <v>2847</v>
      </c>
      <c r="E86" s="18"/>
      <c r="F86" s="1"/>
      <c r="G86" s="1"/>
    </row>
    <row r="87" spans="1:8" ht="12.75">
      <c r="A87" s="7" t="s">
        <v>64</v>
      </c>
      <c r="B87" s="9">
        <v>1695</v>
      </c>
      <c r="C87" s="124">
        <f>C77+C78+C80+C81+C83+C86</f>
        <v>30137</v>
      </c>
      <c r="D87" s="124">
        <f>D77+D78+D80+D81+D82+D83+D86</f>
        <v>26587</v>
      </c>
      <c r="E87" s="92"/>
      <c r="F87" s="92"/>
      <c r="G87" s="92"/>
      <c r="H87" s="92"/>
    </row>
    <row r="88" spans="1:5" ht="51">
      <c r="A88" s="43" t="s">
        <v>65</v>
      </c>
      <c r="B88" s="43">
        <v>1700</v>
      </c>
      <c r="C88" s="74"/>
      <c r="D88" s="74"/>
      <c r="E88" s="18"/>
    </row>
    <row r="89" spans="1:6" ht="15.75">
      <c r="A89" s="11" t="s">
        <v>66</v>
      </c>
      <c r="B89" s="12">
        <v>1900</v>
      </c>
      <c r="C89" s="126">
        <f>C65+C72+C87</f>
        <v>28534</v>
      </c>
      <c r="D89" s="126">
        <f>D65+D72+D87</f>
        <v>26321</v>
      </c>
      <c r="E89" s="18"/>
      <c r="F89" s="2"/>
    </row>
    <row r="90" spans="1:5" ht="14.25">
      <c r="A90" s="44" t="s">
        <v>140</v>
      </c>
      <c r="B90" s="18"/>
      <c r="C90" s="111"/>
      <c r="D90" s="111"/>
      <c r="E90" s="18"/>
    </row>
    <row r="91" spans="1:5" ht="12.75">
      <c r="A91" s="18"/>
      <c r="B91" s="18"/>
      <c r="C91" s="111"/>
      <c r="D91" s="111"/>
      <c r="E91" s="18"/>
    </row>
    <row r="92" spans="1:5" ht="15.75">
      <c r="A92" s="182" t="s">
        <v>141</v>
      </c>
      <c r="B92" s="182"/>
      <c r="C92" s="182"/>
      <c r="D92" s="182"/>
      <c r="E92" s="18"/>
    </row>
    <row r="93" spans="1:5" ht="12.75">
      <c r="A93" s="27" t="s">
        <v>242</v>
      </c>
      <c r="B93" s="18"/>
      <c r="C93" s="111"/>
      <c r="D93" s="111"/>
      <c r="E93" s="18"/>
    </row>
    <row r="94" spans="1:5" ht="12.75">
      <c r="A94" s="18"/>
      <c r="B94" s="18"/>
      <c r="C94" s="111"/>
      <c r="D94" s="111"/>
      <c r="E94" s="18"/>
    </row>
    <row r="95" spans="1:5" ht="26.25">
      <c r="A95" s="26" t="s">
        <v>142</v>
      </c>
      <c r="B95" s="3" t="s">
        <v>133</v>
      </c>
      <c r="C95" s="89">
        <v>1801003</v>
      </c>
      <c r="D95" s="111"/>
      <c r="E95" s="18"/>
    </row>
    <row r="96" spans="1:5" ht="12.75">
      <c r="A96" s="18"/>
      <c r="B96" s="18"/>
      <c r="C96" s="111"/>
      <c r="D96" s="111"/>
      <c r="E96" s="18"/>
    </row>
    <row r="97" spans="1:5" ht="15.75">
      <c r="A97" s="177" t="s">
        <v>143</v>
      </c>
      <c r="B97" s="177"/>
      <c r="C97" s="177"/>
      <c r="D97" s="177"/>
      <c r="E97" s="18"/>
    </row>
    <row r="98" spans="1:5" ht="12.75">
      <c r="A98" s="18"/>
      <c r="B98" s="18"/>
      <c r="C98" s="111"/>
      <c r="D98" s="111"/>
      <c r="E98" s="18"/>
    </row>
    <row r="99" spans="1:5" ht="51">
      <c r="A99" s="10" t="s">
        <v>67</v>
      </c>
      <c r="B99" s="10" t="s">
        <v>2</v>
      </c>
      <c r="C99" s="112" t="s">
        <v>144</v>
      </c>
      <c r="D99" s="112" t="s">
        <v>145</v>
      </c>
      <c r="E99" s="18"/>
    </row>
    <row r="100" spans="1:5" ht="12.75">
      <c r="A100" s="13">
        <v>1</v>
      </c>
      <c r="B100" s="13">
        <v>2</v>
      </c>
      <c r="C100" s="113">
        <v>3</v>
      </c>
      <c r="D100" s="113">
        <v>4</v>
      </c>
      <c r="E100" s="18"/>
    </row>
    <row r="101" spans="1:5" ht="25.5">
      <c r="A101" s="3" t="s">
        <v>68</v>
      </c>
      <c r="B101" s="4">
        <v>2000</v>
      </c>
      <c r="C101" s="89">
        <v>43589</v>
      </c>
      <c r="D101" s="89">
        <v>46759</v>
      </c>
      <c r="E101" s="18"/>
    </row>
    <row r="102" spans="1:5" ht="25.5">
      <c r="A102" s="3" t="s">
        <v>69</v>
      </c>
      <c r="B102" s="4">
        <v>2050</v>
      </c>
      <c r="C102" s="89">
        <v>31960</v>
      </c>
      <c r="D102" s="89">
        <v>32423</v>
      </c>
      <c r="E102" s="18"/>
    </row>
    <row r="103" spans="1:5" ht="15.75">
      <c r="A103" s="17" t="s">
        <v>70</v>
      </c>
      <c r="B103" s="38"/>
      <c r="C103" s="90">
        <f>C101-C102</f>
        <v>11629</v>
      </c>
      <c r="D103" s="90">
        <f>D101-D102</f>
        <v>14336</v>
      </c>
      <c r="E103" s="18"/>
    </row>
    <row r="104" spans="1:5" ht="12.75">
      <c r="A104" s="3" t="s">
        <v>71</v>
      </c>
      <c r="B104" s="4">
        <v>2090</v>
      </c>
      <c r="C104" s="89">
        <v>11629</v>
      </c>
      <c r="D104" s="89">
        <v>14336</v>
      </c>
      <c r="E104" s="47"/>
    </row>
    <row r="105" spans="1:7" ht="12.75">
      <c r="A105" s="3" t="s">
        <v>72</v>
      </c>
      <c r="B105" s="4">
        <v>2095</v>
      </c>
      <c r="C105" s="89"/>
      <c r="D105" s="89"/>
      <c r="E105" s="48"/>
      <c r="F105" s="46"/>
      <c r="G105" s="1"/>
    </row>
    <row r="106" spans="1:5" ht="12.75">
      <c r="A106" s="3" t="s">
        <v>73</v>
      </c>
      <c r="B106" s="4">
        <v>2120</v>
      </c>
      <c r="C106" s="89">
        <v>2785</v>
      </c>
      <c r="D106" s="89">
        <v>4013</v>
      </c>
      <c r="E106" s="50"/>
    </row>
    <row r="107" spans="1:5" ht="12.75">
      <c r="A107" s="3" t="s">
        <v>74</v>
      </c>
      <c r="B107" s="4">
        <v>2130</v>
      </c>
      <c r="C107" s="89">
        <v>6679</v>
      </c>
      <c r="D107" s="89">
        <v>4652</v>
      </c>
      <c r="E107" s="50"/>
    </row>
    <row r="108" spans="1:7" ht="12.75">
      <c r="A108" s="3" t="s">
        <v>75</v>
      </c>
      <c r="B108" s="4">
        <v>2150</v>
      </c>
      <c r="C108" s="89">
        <v>669</v>
      </c>
      <c r="D108" s="89">
        <v>566</v>
      </c>
      <c r="E108" s="50"/>
      <c r="F108" s="49"/>
      <c r="G108" s="1"/>
    </row>
    <row r="109" spans="1:5" ht="12.75">
      <c r="A109" s="3" t="s">
        <v>76</v>
      </c>
      <c r="B109" s="4">
        <v>2180</v>
      </c>
      <c r="C109" s="89">
        <v>5225</v>
      </c>
      <c r="D109" s="89">
        <v>9053</v>
      </c>
      <c r="E109" s="47"/>
    </row>
    <row r="110" spans="1:7" ht="26.25">
      <c r="A110" s="17" t="s">
        <v>77</v>
      </c>
      <c r="B110" s="38"/>
      <c r="C110" s="90">
        <f>C103+C106-C107-C108-C109</f>
        <v>1841</v>
      </c>
      <c r="D110" s="90">
        <f>D103+D106-D107-D108-D109</f>
        <v>4078</v>
      </c>
      <c r="E110" s="18"/>
      <c r="F110" s="49"/>
      <c r="G110" s="1"/>
    </row>
    <row r="111" spans="1:5" ht="12.75">
      <c r="A111" s="3" t="s">
        <v>71</v>
      </c>
      <c r="B111" s="4">
        <v>2190</v>
      </c>
      <c r="C111" s="89">
        <v>1841</v>
      </c>
      <c r="D111" s="89">
        <v>4078</v>
      </c>
      <c r="E111" s="18"/>
    </row>
    <row r="112" spans="1:5" ht="12.75">
      <c r="A112" s="3" t="s">
        <v>72</v>
      </c>
      <c r="B112" s="4">
        <v>2195</v>
      </c>
      <c r="C112" s="89"/>
      <c r="D112" s="89"/>
      <c r="E112" s="18"/>
    </row>
    <row r="113" spans="1:5" ht="12.75">
      <c r="A113" s="3" t="s">
        <v>78</v>
      </c>
      <c r="B113" s="4">
        <v>2200</v>
      </c>
      <c r="C113" s="89"/>
      <c r="D113" s="89"/>
      <c r="E113" s="18"/>
    </row>
    <row r="114" spans="1:5" ht="12.75">
      <c r="A114" s="3" t="s">
        <v>79</v>
      </c>
      <c r="B114" s="4">
        <v>2220</v>
      </c>
      <c r="C114" s="89"/>
      <c r="D114" s="89"/>
      <c r="E114" s="18"/>
    </row>
    <row r="115" spans="1:5" ht="12.75">
      <c r="A115" s="3" t="s">
        <v>80</v>
      </c>
      <c r="B115" s="4">
        <v>2240</v>
      </c>
      <c r="C115" s="89"/>
      <c r="D115" s="89"/>
      <c r="E115" s="18"/>
    </row>
    <row r="116" spans="1:5" ht="12.75">
      <c r="A116" s="3" t="s">
        <v>81</v>
      </c>
      <c r="B116" s="4">
        <v>2250</v>
      </c>
      <c r="C116" s="89"/>
      <c r="D116" s="89"/>
      <c r="E116" s="18"/>
    </row>
    <row r="117" spans="1:5" ht="12.75">
      <c r="A117" s="3" t="s">
        <v>82</v>
      </c>
      <c r="B117" s="4">
        <v>2255</v>
      </c>
      <c r="C117" s="89"/>
      <c r="D117" s="89"/>
      <c r="E117" s="18"/>
    </row>
    <row r="118" spans="1:5" ht="12.75">
      <c r="A118" s="3" t="s">
        <v>83</v>
      </c>
      <c r="B118" s="4">
        <v>2270</v>
      </c>
      <c r="C118" s="89">
        <v>37</v>
      </c>
      <c r="D118" s="89"/>
      <c r="E118" s="18"/>
    </row>
    <row r="119" spans="1:5" ht="26.25">
      <c r="A119" s="17" t="s">
        <v>84</v>
      </c>
      <c r="B119" s="38"/>
      <c r="C119" s="90">
        <f>C110+C113+C114+C115-C116-C117-C118</f>
        <v>1804</v>
      </c>
      <c r="D119" s="90">
        <f>D110+D113+D114+D115-D116-D117-D118</f>
        <v>4078</v>
      </c>
      <c r="E119" s="18"/>
    </row>
    <row r="120" spans="1:5" ht="12.75">
      <c r="A120" s="3" t="s">
        <v>71</v>
      </c>
      <c r="B120" s="4">
        <v>2290</v>
      </c>
      <c r="C120" s="89">
        <v>1804</v>
      </c>
      <c r="D120" s="89">
        <v>4078</v>
      </c>
      <c r="E120" s="18"/>
    </row>
    <row r="121" spans="1:5" ht="12.75">
      <c r="A121" s="3" t="s">
        <v>72</v>
      </c>
      <c r="B121" s="4">
        <v>2295</v>
      </c>
      <c r="C121" s="89"/>
      <c r="D121" s="89"/>
      <c r="E121" s="18"/>
    </row>
    <row r="122" spans="1:5" ht="12.75">
      <c r="A122" s="3" t="s">
        <v>85</v>
      </c>
      <c r="B122" s="4">
        <v>2300</v>
      </c>
      <c r="C122" s="89">
        <v>325</v>
      </c>
      <c r="D122" s="89">
        <v>734</v>
      </c>
      <c r="E122" s="18"/>
    </row>
    <row r="123" spans="1:5" ht="25.5">
      <c r="A123" s="3" t="s">
        <v>86</v>
      </c>
      <c r="B123" s="4">
        <v>2305</v>
      </c>
      <c r="C123" s="89"/>
      <c r="D123" s="89"/>
      <c r="E123" s="18"/>
    </row>
    <row r="124" spans="1:5" ht="15.75">
      <c r="A124" s="17" t="s">
        <v>87</v>
      </c>
      <c r="B124" s="38"/>
      <c r="C124" s="90">
        <f>C119-C122</f>
        <v>1479</v>
      </c>
      <c r="D124" s="90">
        <f>D119-D122</f>
        <v>3344</v>
      </c>
      <c r="E124" s="18"/>
    </row>
    <row r="125" spans="1:6" ht="12.75">
      <c r="A125" s="3" t="s">
        <v>71</v>
      </c>
      <c r="B125" s="4">
        <v>2350</v>
      </c>
      <c r="C125" s="89">
        <v>1479</v>
      </c>
      <c r="D125" s="89">
        <v>3344</v>
      </c>
      <c r="E125" s="18"/>
      <c r="F125" s="127"/>
    </row>
    <row r="126" spans="1:5" ht="12.75">
      <c r="A126" s="3" t="s">
        <v>72</v>
      </c>
      <c r="B126" s="4">
        <v>2355</v>
      </c>
      <c r="C126" s="89"/>
      <c r="D126" s="89"/>
      <c r="E126" s="18"/>
    </row>
    <row r="127" spans="1:5" ht="12.75">
      <c r="A127" s="18"/>
      <c r="B127" s="18"/>
      <c r="C127" s="111"/>
      <c r="D127" s="111"/>
      <c r="E127" s="18"/>
    </row>
    <row r="128" spans="1:5" ht="15.75">
      <c r="A128" s="51" t="s">
        <v>88</v>
      </c>
      <c r="B128" s="51"/>
      <c r="C128" s="128"/>
      <c r="D128" s="128"/>
      <c r="E128" s="18"/>
    </row>
    <row r="129" spans="1:5" ht="12.75">
      <c r="A129" s="18"/>
      <c r="B129" s="18"/>
      <c r="C129" s="111"/>
      <c r="D129" s="111"/>
      <c r="E129" s="18"/>
    </row>
    <row r="130" spans="1:5" ht="51">
      <c r="A130" s="10" t="s">
        <v>67</v>
      </c>
      <c r="B130" s="10" t="s">
        <v>2</v>
      </c>
      <c r="C130" s="112" t="s">
        <v>144</v>
      </c>
      <c r="D130" s="112" t="s">
        <v>145</v>
      </c>
      <c r="E130" s="18"/>
    </row>
    <row r="131" spans="1:5" ht="12.75">
      <c r="A131" s="10">
        <v>1</v>
      </c>
      <c r="B131" s="10">
        <v>2</v>
      </c>
      <c r="C131" s="112">
        <v>3</v>
      </c>
      <c r="D131" s="112">
        <v>4</v>
      </c>
      <c r="E131" s="18"/>
    </row>
    <row r="132" spans="1:5" ht="12.75">
      <c r="A132" s="3" t="s">
        <v>89</v>
      </c>
      <c r="B132" s="4">
        <v>2400</v>
      </c>
      <c r="C132" s="117"/>
      <c r="D132" s="117"/>
      <c r="E132" s="18"/>
    </row>
    <row r="133" spans="1:5" ht="12.75">
      <c r="A133" s="3" t="s">
        <v>90</v>
      </c>
      <c r="B133" s="4">
        <v>2405</v>
      </c>
      <c r="C133" s="117"/>
      <c r="D133" s="117"/>
      <c r="E133" s="18"/>
    </row>
    <row r="134" spans="1:5" ht="12.75">
      <c r="A134" s="3" t="s">
        <v>91</v>
      </c>
      <c r="B134" s="4">
        <v>2410</v>
      </c>
      <c r="C134" s="117"/>
      <c r="D134" s="117"/>
      <c r="E134" s="18"/>
    </row>
    <row r="135" spans="1:5" ht="25.5">
      <c r="A135" s="3" t="s">
        <v>92</v>
      </c>
      <c r="B135" s="4">
        <v>2415</v>
      </c>
      <c r="C135" s="117"/>
      <c r="D135" s="117"/>
      <c r="E135" s="18"/>
    </row>
    <row r="136" spans="1:5" ht="12.75">
      <c r="A136" s="3" t="s">
        <v>93</v>
      </c>
      <c r="B136" s="4">
        <v>2445</v>
      </c>
      <c r="C136" s="117"/>
      <c r="D136" s="117"/>
      <c r="E136" s="18"/>
    </row>
    <row r="137" spans="1:5" ht="25.5">
      <c r="A137" s="7" t="s">
        <v>94</v>
      </c>
      <c r="B137" s="9">
        <v>2450</v>
      </c>
      <c r="C137" s="117"/>
      <c r="D137" s="117"/>
      <c r="E137" s="18"/>
    </row>
    <row r="138" spans="1:5" ht="25.5">
      <c r="A138" s="3" t="s">
        <v>95</v>
      </c>
      <c r="B138" s="4">
        <v>2455</v>
      </c>
      <c r="C138" s="117"/>
      <c r="D138" s="117"/>
      <c r="E138" s="18"/>
    </row>
    <row r="139" spans="1:5" ht="25.5">
      <c r="A139" s="7" t="s">
        <v>96</v>
      </c>
      <c r="B139" s="9">
        <v>2460</v>
      </c>
      <c r="C139" s="117"/>
      <c r="D139" s="117"/>
      <c r="E139" s="18"/>
    </row>
    <row r="140" spans="1:5" ht="25.5">
      <c r="A140" s="7" t="s">
        <v>97</v>
      </c>
      <c r="B140" s="9">
        <v>2465</v>
      </c>
      <c r="C140" s="117">
        <f>C124</f>
        <v>1479</v>
      </c>
      <c r="D140" s="117">
        <f>D124</f>
        <v>3344</v>
      </c>
      <c r="E140" s="18"/>
    </row>
    <row r="141" spans="1:5" ht="12.75">
      <c r="A141" s="18"/>
      <c r="B141" s="18"/>
      <c r="C141" s="111"/>
      <c r="D141" s="111"/>
      <c r="E141" s="18"/>
    </row>
    <row r="142" spans="1:5" ht="15.75">
      <c r="A142" s="52" t="s">
        <v>98</v>
      </c>
      <c r="B142" s="18"/>
      <c r="C142" s="111"/>
      <c r="D142" s="111"/>
      <c r="E142" s="18"/>
    </row>
    <row r="143" spans="1:5" ht="12.75">
      <c r="A143" s="18"/>
      <c r="B143" s="18"/>
      <c r="C143" s="111"/>
      <c r="D143" s="111"/>
      <c r="E143" s="18"/>
    </row>
    <row r="144" spans="1:5" ht="51">
      <c r="A144" s="10" t="s">
        <v>99</v>
      </c>
      <c r="B144" s="10" t="s">
        <v>2</v>
      </c>
      <c r="C144" s="112" t="s">
        <v>144</v>
      </c>
      <c r="D144" s="112" t="s">
        <v>145</v>
      </c>
      <c r="E144" s="18"/>
    </row>
    <row r="145" spans="1:5" ht="12.75">
      <c r="A145" s="10">
        <v>1</v>
      </c>
      <c r="B145" s="10">
        <v>2</v>
      </c>
      <c r="C145" s="112">
        <v>3</v>
      </c>
      <c r="D145" s="112">
        <v>4</v>
      </c>
      <c r="E145" s="18"/>
    </row>
    <row r="146" spans="1:5" ht="12.75">
      <c r="A146" s="3" t="s">
        <v>100</v>
      </c>
      <c r="B146" s="4">
        <v>2500</v>
      </c>
      <c r="C146" s="117">
        <v>12270</v>
      </c>
      <c r="D146" s="117">
        <v>16216</v>
      </c>
      <c r="E146" s="18"/>
    </row>
    <row r="147" spans="1:5" ht="12.75">
      <c r="A147" s="3" t="s">
        <v>101</v>
      </c>
      <c r="B147" s="4">
        <v>2505</v>
      </c>
      <c r="C147" s="117">
        <v>21136</v>
      </c>
      <c r="D147" s="117">
        <v>16255</v>
      </c>
      <c r="E147" s="18"/>
    </row>
    <row r="148" spans="1:5" ht="12.75">
      <c r="A148" s="3" t="s">
        <v>102</v>
      </c>
      <c r="B148" s="4">
        <v>2510</v>
      </c>
      <c r="C148" s="117">
        <v>4269</v>
      </c>
      <c r="D148" s="117">
        <v>3338</v>
      </c>
      <c r="E148" s="18"/>
    </row>
    <row r="149" spans="1:5" ht="12.75">
      <c r="A149" s="3" t="s">
        <v>103</v>
      </c>
      <c r="B149" s="4">
        <v>2515</v>
      </c>
      <c r="C149" s="117">
        <v>1652</v>
      </c>
      <c r="D149" s="117">
        <v>1293</v>
      </c>
      <c r="E149" s="18"/>
    </row>
    <row r="150" spans="1:5" ht="12.75">
      <c r="A150" s="3" t="s">
        <v>76</v>
      </c>
      <c r="B150" s="4">
        <v>2520</v>
      </c>
      <c r="C150" s="117">
        <v>5300</v>
      </c>
      <c r="D150" s="117">
        <v>8853</v>
      </c>
      <c r="E150" s="18"/>
    </row>
    <row r="151" spans="1:6" ht="15.75">
      <c r="A151" s="21" t="s">
        <v>104</v>
      </c>
      <c r="B151" s="12">
        <v>2550</v>
      </c>
      <c r="C151" s="126">
        <f>SUM(C146:C150)</f>
        <v>44627</v>
      </c>
      <c r="D151" s="126">
        <f>SUM(D146:D150)</f>
        <v>45955</v>
      </c>
      <c r="E151" s="18"/>
      <c r="F151" s="1"/>
    </row>
    <row r="152" spans="1:5" ht="12.75">
      <c r="A152" s="18"/>
      <c r="B152" s="18"/>
      <c r="C152" s="111"/>
      <c r="D152" s="111"/>
      <c r="E152" s="18"/>
    </row>
    <row r="153" spans="1:5" ht="15.75">
      <c r="A153" s="52" t="s">
        <v>105</v>
      </c>
      <c r="B153" s="18"/>
      <c r="C153" s="111"/>
      <c r="D153" s="111"/>
      <c r="E153" s="18"/>
    </row>
    <row r="154" spans="1:5" ht="12.75">
      <c r="A154" s="18"/>
      <c r="B154" s="18"/>
      <c r="C154" s="111"/>
      <c r="D154" s="111"/>
      <c r="E154" s="18"/>
    </row>
    <row r="155" spans="1:5" ht="51">
      <c r="A155" s="10" t="s">
        <v>99</v>
      </c>
      <c r="B155" s="10" t="s">
        <v>2</v>
      </c>
      <c r="C155" s="112" t="s">
        <v>144</v>
      </c>
      <c r="D155" s="112" t="s">
        <v>145</v>
      </c>
      <c r="E155" s="18"/>
    </row>
    <row r="156" spans="1:5" ht="12.75">
      <c r="A156" s="10">
        <v>1</v>
      </c>
      <c r="B156" s="10">
        <v>2</v>
      </c>
      <c r="C156" s="112">
        <v>3</v>
      </c>
      <c r="D156" s="112">
        <v>4</v>
      </c>
      <c r="E156" s="18"/>
    </row>
    <row r="157" spans="1:5" ht="12.75">
      <c r="A157" s="3" t="s">
        <v>106</v>
      </c>
      <c r="B157" s="4">
        <v>2600</v>
      </c>
      <c r="C157" s="117"/>
      <c r="D157" s="117"/>
      <c r="E157" s="18"/>
    </row>
    <row r="158" spans="1:5" ht="25.5">
      <c r="A158" s="3" t="s">
        <v>107</v>
      </c>
      <c r="B158" s="4">
        <v>2605</v>
      </c>
      <c r="C158" s="117"/>
      <c r="D158" s="117"/>
      <c r="E158" s="18"/>
    </row>
    <row r="159" spans="1:5" ht="25.5">
      <c r="A159" s="3" t="s">
        <v>108</v>
      </c>
      <c r="B159" s="4">
        <v>2610</v>
      </c>
      <c r="C159" s="117"/>
      <c r="D159" s="117"/>
      <c r="E159" s="18"/>
    </row>
    <row r="160" spans="1:5" ht="25.5">
      <c r="A160" s="3" t="s">
        <v>109</v>
      </c>
      <c r="B160" s="4">
        <v>2615</v>
      </c>
      <c r="C160" s="117"/>
      <c r="D160" s="117"/>
      <c r="E160" s="18"/>
    </row>
    <row r="161" spans="1:5" ht="12.75">
      <c r="A161" s="3" t="s">
        <v>110</v>
      </c>
      <c r="B161" s="4">
        <v>2650</v>
      </c>
      <c r="C161" s="117"/>
      <c r="D161" s="117"/>
      <c r="E161" s="18"/>
    </row>
  </sheetData>
  <sheetProtection selectLockedCells="1" selectUnlockedCells="1"/>
  <mergeCells count="22">
    <mergeCell ref="A92:D92"/>
    <mergeCell ref="A97:D97"/>
    <mergeCell ref="A13:B13"/>
    <mergeCell ref="C13:E13"/>
    <mergeCell ref="A15:D15"/>
    <mergeCell ref="A16:C16"/>
    <mergeCell ref="A54:A55"/>
    <mergeCell ref="C54:C55"/>
    <mergeCell ref="D54:D55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60"/>
  <sheetViews>
    <sheetView zoomScalePageLayoutView="0" workbookViewId="0" topLeftCell="A1">
      <selection activeCell="P40" sqref="P40"/>
    </sheetView>
  </sheetViews>
  <sheetFormatPr defaultColWidth="9.00390625" defaultRowHeight="12.75"/>
  <cols>
    <col min="1" max="1" width="46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7.5" customHeight="1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15.75">
      <c r="A4" s="129" t="s">
        <v>198</v>
      </c>
      <c r="B4" s="3" t="s">
        <v>118</v>
      </c>
      <c r="C4" s="173">
        <v>32741501</v>
      </c>
      <c r="D4" s="173"/>
      <c r="E4" s="173"/>
    </row>
    <row r="5" spans="1:5" ht="12.75" customHeight="1">
      <c r="A5" s="3" t="s">
        <v>119</v>
      </c>
      <c r="B5" s="3" t="s">
        <v>120</v>
      </c>
      <c r="C5" s="183" t="s">
        <v>199</v>
      </c>
      <c r="D5" s="183"/>
      <c r="E5" s="183"/>
    </row>
    <row r="6" spans="1:5" ht="12.75" customHeight="1">
      <c r="A6" s="3" t="s">
        <v>160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123</v>
      </c>
      <c r="B7" s="3" t="s">
        <v>124</v>
      </c>
      <c r="C7" s="183" t="s">
        <v>200</v>
      </c>
      <c r="D7" s="183"/>
      <c r="E7" s="183"/>
    </row>
    <row r="8" spans="1:5" ht="14.25" customHeight="1">
      <c r="A8" s="188" t="s">
        <v>231</v>
      </c>
      <c r="B8" s="188"/>
      <c r="C8" s="188"/>
      <c r="D8" s="188"/>
      <c r="E8" s="188"/>
    </row>
    <row r="9" spans="1:5" ht="12.75" customHeight="1">
      <c r="A9" s="176" t="s">
        <v>201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4" t="s">
        <v>129</v>
      </c>
      <c r="D12" s="174"/>
      <c r="E12" s="174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4"/>
      <c r="D22" s="14"/>
      <c r="E22" s="18"/>
    </row>
    <row r="23" spans="1:5" ht="12.75">
      <c r="A23" s="3" t="s">
        <v>5</v>
      </c>
      <c r="B23" s="4">
        <v>1001</v>
      </c>
      <c r="C23" s="3">
        <v>4</v>
      </c>
      <c r="D23" s="3">
        <v>4</v>
      </c>
      <c r="E23" s="18"/>
    </row>
    <row r="24" spans="1:5" ht="12.75">
      <c r="A24" s="3" t="s">
        <v>6</v>
      </c>
      <c r="B24" s="4">
        <v>1002</v>
      </c>
      <c r="C24" s="3">
        <v>4</v>
      </c>
      <c r="D24" s="3">
        <v>4</v>
      </c>
      <c r="E24" s="18"/>
    </row>
    <row r="25" spans="1:5" ht="12.75">
      <c r="A25" s="3" t="s">
        <v>7</v>
      </c>
      <c r="B25" s="4">
        <v>1005</v>
      </c>
      <c r="C25" s="3">
        <v>2092</v>
      </c>
      <c r="D25" s="3">
        <v>2092</v>
      </c>
      <c r="E25" s="18"/>
    </row>
    <row r="26" spans="1:5" ht="12.75">
      <c r="A26" s="34" t="s">
        <v>8</v>
      </c>
      <c r="B26" s="35">
        <v>1010</v>
      </c>
      <c r="C26" s="34">
        <f>C27-C28</f>
        <v>13378</v>
      </c>
      <c r="D26" s="34">
        <f>D27-D28</f>
        <v>12667</v>
      </c>
      <c r="E26" s="18"/>
    </row>
    <row r="27" spans="1:5" ht="12.75">
      <c r="A27" s="3" t="s">
        <v>5</v>
      </c>
      <c r="B27" s="4">
        <v>1011</v>
      </c>
      <c r="C27" s="3">
        <v>29647</v>
      </c>
      <c r="D27" s="3">
        <v>29586</v>
      </c>
      <c r="E27" s="18"/>
    </row>
    <row r="28" spans="1:5" ht="12.75">
      <c r="A28" s="3" t="s">
        <v>9</v>
      </c>
      <c r="B28" s="4">
        <v>1012</v>
      </c>
      <c r="C28" s="3">
        <v>16269</v>
      </c>
      <c r="D28" s="3">
        <v>16919</v>
      </c>
      <c r="E28" s="18"/>
    </row>
    <row r="29" spans="1:5" ht="12.75">
      <c r="A29" s="3" t="s">
        <v>10</v>
      </c>
      <c r="B29" s="4">
        <v>1015</v>
      </c>
      <c r="C29" s="3"/>
      <c r="D29" s="3"/>
      <c r="E29" s="18"/>
    </row>
    <row r="30" spans="1:5" ht="12.75">
      <c r="A30" s="3" t="s">
        <v>11</v>
      </c>
      <c r="B30" s="4">
        <v>1020</v>
      </c>
      <c r="C30" s="3"/>
      <c r="D30" s="3"/>
      <c r="E30" s="18"/>
    </row>
    <row r="31" spans="1:5" ht="12.75">
      <c r="A31" s="34" t="s">
        <v>12</v>
      </c>
      <c r="B31" s="38"/>
      <c r="C31" s="3"/>
      <c r="D31" s="3"/>
      <c r="E31" s="18"/>
    </row>
    <row r="32" spans="1:5" ht="25.5">
      <c r="A32" s="3" t="s">
        <v>13</v>
      </c>
      <c r="B32" s="4">
        <v>1030</v>
      </c>
      <c r="C32" s="3"/>
      <c r="D32" s="3"/>
      <c r="E32" s="18"/>
    </row>
    <row r="33" spans="1:5" ht="12.75">
      <c r="A33" s="3" t="s">
        <v>14</v>
      </c>
      <c r="B33" s="4">
        <v>1035</v>
      </c>
      <c r="C33" s="3"/>
      <c r="D33" s="3"/>
      <c r="E33" s="18"/>
    </row>
    <row r="34" spans="1:5" ht="12.75">
      <c r="A34" s="3" t="s">
        <v>15</v>
      </c>
      <c r="B34" s="4">
        <v>1040</v>
      </c>
      <c r="C34" s="3"/>
      <c r="D34" s="3"/>
      <c r="E34" s="18"/>
    </row>
    <row r="35" spans="1:5" ht="12.75">
      <c r="A35" s="3" t="s">
        <v>16</v>
      </c>
      <c r="B35" s="4">
        <v>1045</v>
      </c>
      <c r="C35" s="3"/>
      <c r="D35" s="3"/>
      <c r="E35" s="18"/>
    </row>
    <row r="36" spans="1:5" ht="12.75">
      <c r="A36" s="3" t="s">
        <v>17</v>
      </c>
      <c r="B36" s="4">
        <v>1090</v>
      </c>
      <c r="C36" s="3"/>
      <c r="D36" s="3"/>
      <c r="E36" s="18"/>
    </row>
    <row r="37" spans="1:5" ht="12.75">
      <c r="A37" s="39" t="s">
        <v>18</v>
      </c>
      <c r="B37" s="8">
        <v>1095</v>
      </c>
      <c r="C37" s="39">
        <f>C25+C26</f>
        <v>15470</v>
      </c>
      <c r="D37" s="39">
        <f>D25+D26</f>
        <v>14759</v>
      </c>
      <c r="E37" s="18"/>
    </row>
    <row r="38" spans="1:5" ht="12.75">
      <c r="A38" s="28" t="s">
        <v>19</v>
      </c>
      <c r="B38" s="29"/>
      <c r="C38" s="31"/>
      <c r="D38" s="31"/>
      <c r="E38" s="18"/>
    </row>
    <row r="39" spans="1:5" ht="12.75">
      <c r="A39" s="14" t="s">
        <v>20</v>
      </c>
      <c r="B39" s="6">
        <v>1100</v>
      </c>
      <c r="C39" s="14">
        <v>489</v>
      </c>
      <c r="D39" s="14">
        <v>554</v>
      </c>
      <c r="E39" s="18"/>
    </row>
    <row r="40" spans="1:5" ht="12.75">
      <c r="A40" s="3" t="s">
        <v>21</v>
      </c>
      <c r="B40" s="4">
        <v>1110</v>
      </c>
      <c r="C40" s="3"/>
      <c r="D40" s="3"/>
      <c r="E40" s="18"/>
    </row>
    <row r="41" spans="1:5" ht="25.5">
      <c r="A41" s="3" t="s">
        <v>22</v>
      </c>
      <c r="B41" s="4">
        <v>1125</v>
      </c>
      <c r="C41" s="3">
        <v>973</v>
      </c>
      <c r="D41" s="3">
        <v>961</v>
      </c>
      <c r="E41" s="18"/>
    </row>
    <row r="42" spans="1:5" ht="12.75">
      <c r="A42" s="34" t="s">
        <v>23</v>
      </c>
      <c r="B42" s="40"/>
      <c r="C42" s="3"/>
      <c r="D42" s="3"/>
      <c r="E42" s="18"/>
    </row>
    <row r="43" spans="1:5" ht="12.75">
      <c r="A43" s="3" t="s">
        <v>24</v>
      </c>
      <c r="B43" s="4">
        <v>1130</v>
      </c>
      <c r="C43" s="3"/>
      <c r="D43" s="3"/>
      <c r="E43" s="18"/>
    </row>
    <row r="44" spans="1:5" ht="12.75">
      <c r="A44" s="3" t="s">
        <v>25</v>
      </c>
      <c r="B44" s="4">
        <v>1135</v>
      </c>
      <c r="C44" s="3">
        <v>32</v>
      </c>
      <c r="D44" s="3">
        <v>32</v>
      </c>
      <c r="E44" s="18"/>
    </row>
    <row r="45" spans="1:5" ht="12.75">
      <c r="A45" s="3" t="s">
        <v>26</v>
      </c>
      <c r="B45" s="4">
        <v>1136</v>
      </c>
      <c r="C45" s="3">
        <v>29</v>
      </c>
      <c r="D45" s="3">
        <v>29</v>
      </c>
      <c r="E45" s="18"/>
    </row>
    <row r="46" spans="1:5" ht="12.75">
      <c r="A46" s="3" t="s">
        <v>27</v>
      </c>
      <c r="B46" s="4">
        <v>1155</v>
      </c>
      <c r="C46" s="3">
        <v>124</v>
      </c>
      <c r="D46" s="3">
        <v>129</v>
      </c>
      <c r="E46" s="18"/>
    </row>
    <row r="47" spans="1:5" ht="12.75">
      <c r="A47" s="3" t="s">
        <v>28</v>
      </c>
      <c r="B47" s="4">
        <v>1160</v>
      </c>
      <c r="C47" s="3"/>
      <c r="D47" s="3"/>
      <c r="E47" s="18"/>
    </row>
    <row r="48" spans="1:5" ht="12.75">
      <c r="A48" s="3" t="s">
        <v>29</v>
      </c>
      <c r="B48" s="4">
        <v>1165</v>
      </c>
      <c r="C48" s="3">
        <v>56</v>
      </c>
      <c r="D48" s="3"/>
      <c r="E48" s="18"/>
    </row>
    <row r="49" spans="1:5" ht="12.75">
      <c r="A49" s="3" t="s">
        <v>30</v>
      </c>
      <c r="B49" s="4">
        <v>1170</v>
      </c>
      <c r="C49" s="3"/>
      <c r="D49" s="3"/>
      <c r="E49" s="18"/>
    </row>
    <row r="50" spans="1:5" ht="12.75">
      <c r="A50" s="3" t="s">
        <v>31</v>
      </c>
      <c r="B50" s="4">
        <v>1190</v>
      </c>
      <c r="C50" s="3">
        <v>35194</v>
      </c>
      <c r="D50" s="3">
        <v>35361</v>
      </c>
      <c r="E50" s="18"/>
    </row>
    <row r="51" spans="1:5" ht="12.75">
      <c r="A51" s="7" t="s">
        <v>32</v>
      </c>
      <c r="B51" s="9">
        <v>1195</v>
      </c>
      <c r="C51" s="125">
        <f>C39+C41+C43+C44+C46+C47+C48+C49+C50</f>
        <v>36868</v>
      </c>
      <c r="D51" s="7">
        <f>D39+D41+D44+D46+D48+D49+D50</f>
        <v>37037</v>
      </c>
      <c r="E51" s="18"/>
    </row>
    <row r="52" spans="1:5" ht="25.5">
      <c r="A52" s="9" t="s">
        <v>33</v>
      </c>
      <c r="B52" s="9">
        <v>1200</v>
      </c>
      <c r="C52" s="3"/>
      <c r="D52" s="3"/>
      <c r="E52" s="18"/>
    </row>
    <row r="53" spans="1:5" ht="15.75">
      <c r="A53" s="11" t="s">
        <v>34</v>
      </c>
      <c r="B53" s="12">
        <v>1300</v>
      </c>
      <c r="C53" s="11">
        <f>C37+C51+C52</f>
        <v>52338</v>
      </c>
      <c r="D53" s="11">
        <f>D37+D51+D52</f>
        <v>51796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14">
        <v>23901</v>
      </c>
      <c r="D58" s="14">
        <v>23901</v>
      </c>
      <c r="E58" s="18"/>
    </row>
    <row r="59" spans="1:5" ht="12.75">
      <c r="A59" s="3" t="s">
        <v>40</v>
      </c>
      <c r="B59" s="4">
        <v>1405</v>
      </c>
      <c r="C59" s="3">
        <v>163</v>
      </c>
      <c r="D59" s="3">
        <v>163</v>
      </c>
      <c r="E59" s="18"/>
    </row>
    <row r="60" spans="1:5" ht="12.75">
      <c r="A60" s="3" t="s">
        <v>41</v>
      </c>
      <c r="B60" s="4">
        <v>1410</v>
      </c>
      <c r="C60" s="3"/>
      <c r="D60" s="3"/>
      <c r="E60" s="18"/>
    </row>
    <row r="61" spans="1:14" ht="12.75">
      <c r="A61" s="3" t="s">
        <v>42</v>
      </c>
      <c r="B61" s="4">
        <v>1415</v>
      </c>
      <c r="C61" s="3"/>
      <c r="D61" s="3"/>
      <c r="E61" s="18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1:14" ht="12.75">
      <c r="A62" s="3" t="s">
        <v>138</v>
      </c>
      <c r="B62" s="4">
        <v>1420</v>
      </c>
      <c r="C62" s="3">
        <v>-58763</v>
      </c>
      <c r="D62" s="3">
        <v>-62066</v>
      </c>
      <c r="E62" s="18"/>
      <c r="F62" s="145"/>
      <c r="G62" s="2"/>
      <c r="H62" s="2"/>
      <c r="I62" s="145"/>
      <c r="J62" s="145"/>
      <c r="K62" s="145"/>
      <c r="L62" s="145"/>
      <c r="M62" s="145"/>
      <c r="N62" s="145"/>
    </row>
    <row r="63" spans="1:14" ht="12.75">
      <c r="A63" s="3" t="s">
        <v>43</v>
      </c>
      <c r="B63" s="4">
        <v>1425</v>
      </c>
      <c r="C63" s="4"/>
      <c r="D63" s="4"/>
      <c r="E63" s="18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1:14" ht="12.75">
      <c r="A64" s="3" t="s">
        <v>44</v>
      </c>
      <c r="B64" s="4">
        <v>1430</v>
      </c>
      <c r="C64" s="4"/>
      <c r="D64" s="4"/>
      <c r="E64" s="18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1:14" ht="12.75">
      <c r="A65" s="39" t="s">
        <v>18</v>
      </c>
      <c r="B65" s="8">
        <v>1495</v>
      </c>
      <c r="C65" s="39">
        <f>SUM(C58:C64)</f>
        <v>-34699</v>
      </c>
      <c r="D65" s="39">
        <f>SUM(D58:D64)</f>
        <v>-38002</v>
      </c>
      <c r="E65" s="18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1:14" ht="25.5">
      <c r="A66" s="28" t="s">
        <v>45</v>
      </c>
      <c r="B66" s="29"/>
      <c r="C66" s="31"/>
      <c r="D66" s="31"/>
      <c r="E66" s="18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ht="12.75">
      <c r="A67" s="14" t="s">
        <v>46</v>
      </c>
      <c r="B67" s="6">
        <v>1500</v>
      </c>
      <c r="C67" s="14"/>
      <c r="D67" s="14"/>
      <c r="E67" s="18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5" ht="12.75">
      <c r="A68" s="3" t="s">
        <v>47</v>
      </c>
      <c r="B68" s="4">
        <v>1510</v>
      </c>
      <c r="C68" s="3"/>
      <c r="D68" s="3"/>
      <c r="E68" s="18"/>
    </row>
    <row r="69" spans="1:5" ht="12.75">
      <c r="A69" s="3" t="s">
        <v>48</v>
      </c>
      <c r="B69" s="4">
        <v>1515</v>
      </c>
      <c r="C69" s="3"/>
      <c r="D69" s="3"/>
      <c r="E69" s="18"/>
    </row>
    <row r="70" spans="1:5" ht="12.75">
      <c r="A70" s="3" t="s">
        <v>49</v>
      </c>
      <c r="B70" s="4">
        <v>1520</v>
      </c>
      <c r="C70" s="3"/>
      <c r="D70" s="3"/>
      <c r="E70" s="18"/>
    </row>
    <row r="71" spans="1:5" ht="12.75">
      <c r="A71" s="3" t="s">
        <v>50</v>
      </c>
      <c r="B71" s="4">
        <v>1525</v>
      </c>
      <c r="C71" s="3"/>
      <c r="D71" s="3"/>
      <c r="E71" s="18"/>
    </row>
    <row r="72" spans="1:5" ht="12.75">
      <c r="A72" s="39" t="s">
        <v>32</v>
      </c>
      <c r="B72" s="8">
        <v>1595</v>
      </c>
      <c r="C72" s="42"/>
      <c r="D72" s="42"/>
      <c r="E72" s="18"/>
    </row>
    <row r="73" spans="1:5" ht="12.75">
      <c r="A73" s="28" t="s">
        <v>51</v>
      </c>
      <c r="B73" s="29"/>
      <c r="C73" s="31"/>
      <c r="D73" s="31"/>
      <c r="E73" s="18"/>
    </row>
    <row r="74" spans="1:5" ht="12.75">
      <c r="A74" s="14" t="s">
        <v>52</v>
      </c>
      <c r="B74" s="6">
        <v>1600</v>
      </c>
      <c r="C74" s="14"/>
      <c r="D74" s="14"/>
      <c r="E74" s="18"/>
    </row>
    <row r="75" spans="1:5" ht="12.75">
      <c r="A75" s="34" t="s">
        <v>53</v>
      </c>
      <c r="B75" s="40"/>
      <c r="C75" s="3"/>
      <c r="D75" s="3"/>
      <c r="E75" s="18"/>
    </row>
    <row r="76" spans="1:5" ht="12.75">
      <c r="A76" s="3" t="s">
        <v>54</v>
      </c>
      <c r="B76" s="4">
        <v>1610</v>
      </c>
      <c r="C76" s="3"/>
      <c r="D76" s="3"/>
      <c r="E76" s="18"/>
    </row>
    <row r="77" spans="1:5" ht="12.75">
      <c r="A77" s="3" t="s">
        <v>55</v>
      </c>
      <c r="B77" s="4">
        <v>1615</v>
      </c>
      <c r="C77" s="15">
        <v>44911</v>
      </c>
      <c r="D77" s="15">
        <v>46523</v>
      </c>
      <c r="E77" s="18"/>
    </row>
    <row r="78" spans="1:5" ht="12.75">
      <c r="A78" s="3" t="s">
        <v>56</v>
      </c>
      <c r="B78" s="4">
        <v>1620</v>
      </c>
      <c r="C78" s="15">
        <v>14619</v>
      </c>
      <c r="D78" s="15">
        <v>14897</v>
      </c>
      <c r="E78" s="18"/>
    </row>
    <row r="79" spans="1:5" ht="12.75">
      <c r="A79" s="3" t="s">
        <v>26</v>
      </c>
      <c r="B79" s="4">
        <v>1621</v>
      </c>
      <c r="C79" s="15">
        <v>62</v>
      </c>
      <c r="D79" s="15">
        <v>62</v>
      </c>
      <c r="E79" s="18"/>
    </row>
    <row r="80" spans="1:5" ht="12.75">
      <c r="A80" s="3" t="s">
        <v>57</v>
      </c>
      <c r="B80" s="4">
        <v>1625</v>
      </c>
      <c r="C80" s="94">
        <v>5456</v>
      </c>
      <c r="D80" s="94">
        <v>5705</v>
      </c>
      <c r="E80" s="18"/>
    </row>
    <row r="81" spans="1:5" ht="12.75">
      <c r="A81" s="3" t="s">
        <v>58</v>
      </c>
      <c r="B81" s="4">
        <v>1630</v>
      </c>
      <c r="C81" s="94">
        <v>2239</v>
      </c>
      <c r="D81" s="94">
        <v>2861</v>
      </c>
      <c r="E81" s="18"/>
    </row>
    <row r="82" spans="1:5" ht="23.25" customHeight="1">
      <c r="A82" s="5" t="s">
        <v>176</v>
      </c>
      <c r="B82" s="4">
        <v>1635</v>
      </c>
      <c r="C82" s="73">
        <v>19812</v>
      </c>
      <c r="D82" s="73">
        <v>19812</v>
      </c>
      <c r="E82" s="18"/>
    </row>
    <row r="83" spans="1:5" ht="12.75">
      <c r="A83" s="3" t="s">
        <v>61</v>
      </c>
      <c r="B83" s="4">
        <v>1660</v>
      </c>
      <c r="C83" s="16"/>
      <c r="D83" s="16"/>
      <c r="E83" s="18"/>
    </row>
    <row r="84" spans="1:5" ht="12.75">
      <c r="A84" s="3" t="s">
        <v>62</v>
      </c>
      <c r="B84" s="4">
        <v>1665</v>
      </c>
      <c r="C84" s="15"/>
      <c r="D84" s="15"/>
      <c r="E84" s="18"/>
    </row>
    <row r="85" spans="1:7" ht="12.75">
      <c r="A85" s="3" t="s">
        <v>63</v>
      </c>
      <c r="B85" s="4">
        <v>1690</v>
      </c>
      <c r="C85" s="15"/>
      <c r="D85" s="15"/>
      <c r="E85" s="18"/>
      <c r="F85" s="1"/>
      <c r="G85" s="1"/>
    </row>
    <row r="86" spans="1:8" ht="12.75">
      <c r="A86" s="7" t="s">
        <v>64</v>
      </c>
      <c r="B86" s="9">
        <v>1695</v>
      </c>
      <c r="C86" s="130">
        <f>C74+C76+C77+C78+C80+C81+C83+C82+C84+C85</f>
        <v>87037</v>
      </c>
      <c r="D86" s="130">
        <f>D74+D76+D77+D78+D80+D81+D83+D82+D84+D85</f>
        <v>89798</v>
      </c>
      <c r="E86" s="92"/>
      <c r="F86" s="92"/>
      <c r="G86" s="92"/>
      <c r="H86" s="92"/>
    </row>
    <row r="87" spans="1:5" ht="38.25">
      <c r="A87" s="43" t="s">
        <v>65</v>
      </c>
      <c r="B87" s="43">
        <v>1700</v>
      </c>
      <c r="C87" s="34"/>
      <c r="D87" s="34"/>
      <c r="E87" s="18"/>
    </row>
    <row r="88" spans="1:5" ht="15.75">
      <c r="A88" s="11" t="s">
        <v>66</v>
      </c>
      <c r="B88" s="12">
        <v>1900</v>
      </c>
      <c r="C88" s="11">
        <f>C65+C72+C86+C87</f>
        <v>52338</v>
      </c>
      <c r="D88" s="11">
        <f>D65+D72+D86+D87</f>
        <v>51796</v>
      </c>
      <c r="E88" s="18"/>
    </row>
    <row r="89" spans="1:5" ht="14.25">
      <c r="A89" s="44" t="s">
        <v>140</v>
      </c>
      <c r="B89" s="18"/>
      <c r="C89" s="18"/>
      <c r="D89" s="18"/>
      <c r="E89" s="18"/>
    </row>
    <row r="90" spans="1:5" ht="12.75">
      <c r="A90" s="18"/>
      <c r="B90" s="18"/>
      <c r="C90" s="18"/>
      <c r="D90" s="18"/>
      <c r="E90" s="18"/>
    </row>
    <row r="91" spans="1:5" ht="15.75">
      <c r="A91" s="182" t="s">
        <v>141</v>
      </c>
      <c r="B91" s="182"/>
      <c r="C91" s="182"/>
      <c r="D91" s="182"/>
      <c r="E91" s="18"/>
    </row>
    <row r="92" spans="1:5" ht="12.75">
      <c r="A92" s="27" t="s">
        <v>241</v>
      </c>
      <c r="B92" s="18"/>
      <c r="C92" s="18"/>
      <c r="D92" s="18"/>
      <c r="E92" s="18"/>
    </row>
    <row r="93" spans="1:5" ht="12.75">
      <c r="A93" s="18"/>
      <c r="B93" s="18"/>
      <c r="C93" s="18"/>
      <c r="D93" s="18"/>
      <c r="E93" s="18"/>
    </row>
    <row r="94" spans="1:5" ht="26.25">
      <c r="A94" s="26" t="s">
        <v>142</v>
      </c>
      <c r="B94" s="3" t="s">
        <v>133</v>
      </c>
      <c r="C94" s="4">
        <v>1801003</v>
      </c>
      <c r="D94" s="18"/>
      <c r="E94" s="18"/>
    </row>
    <row r="95" spans="1:5" ht="12.75">
      <c r="A95" s="18"/>
      <c r="B95" s="18"/>
      <c r="C95" s="18"/>
      <c r="D95" s="18"/>
      <c r="E95" s="18"/>
    </row>
    <row r="96" spans="1:5" ht="15.75">
      <c r="A96" s="177" t="s">
        <v>143</v>
      </c>
      <c r="B96" s="177"/>
      <c r="C96" s="177"/>
      <c r="D96" s="177"/>
      <c r="E96" s="18"/>
    </row>
    <row r="97" spans="1:5" ht="12.75">
      <c r="A97" s="18"/>
      <c r="B97" s="18"/>
      <c r="C97" s="18"/>
      <c r="D97" s="18"/>
      <c r="E97" s="18"/>
    </row>
    <row r="98" spans="1:5" ht="38.25">
      <c r="A98" s="10" t="s">
        <v>67</v>
      </c>
      <c r="B98" s="10" t="s">
        <v>2</v>
      </c>
      <c r="C98" s="10" t="s">
        <v>144</v>
      </c>
      <c r="D98" s="10" t="s">
        <v>145</v>
      </c>
      <c r="E98" s="18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8"/>
    </row>
    <row r="100" spans="1:5" ht="25.5">
      <c r="A100" s="3" t="s">
        <v>68</v>
      </c>
      <c r="B100" s="4">
        <v>2000</v>
      </c>
      <c r="C100" s="3">
        <v>108</v>
      </c>
      <c r="D100" s="3">
        <v>132</v>
      </c>
      <c r="E100" s="18"/>
    </row>
    <row r="101" spans="1:5" ht="25.5">
      <c r="A101" s="3" t="s">
        <v>69</v>
      </c>
      <c r="B101" s="4">
        <v>2050</v>
      </c>
      <c r="C101" s="4">
        <v>87</v>
      </c>
      <c r="D101" s="4">
        <v>78</v>
      </c>
      <c r="E101" s="18"/>
    </row>
    <row r="102" spans="1:5" ht="15.75">
      <c r="A102" s="17" t="s">
        <v>70</v>
      </c>
      <c r="B102" s="38"/>
      <c r="C102" s="45">
        <f>C100-C101</f>
        <v>21</v>
      </c>
      <c r="D102" s="45">
        <f>D100-D101</f>
        <v>54</v>
      </c>
      <c r="E102" s="18"/>
    </row>
    <row r="103" spans="1:7" ht="12.75">
      <c r="A103" s="3" t="s">
        <v>71</v>
      </c>
      <c r="B103" s="4">
        <v>2090</v>
      </c>
      <c r="C103" s="3">
        <v>21</v>
      </c>
      <c r="D103" s="3">
        <v>54</v>
      </c>
      <c r="E103" s="47"/>
      <c r="F103" s="1"/>
      <c r="G103" s="1"/>
    </row>
    <row r="104" spans="1:5" ht="12.75">
      <c r="A104" s="3" t="s">
        <v>72</v>
      </c>
      <c r="B104" s="4">
        <v>2095</v>
      </c>
      <c r="C104" s="4"/>
      <c r="D104" s="4"/>
      <c r="E104" s="48"/>
    </row>
    <row r="105" spans="1:5" ht="12.75">
      <c r="A105" s="3" t="s">
        <v>73</v>
      </c>
      <c r="B105" s="4">
        <v>2120</v>
      </c>
      <c r="C105" s="4">
        <v>2222</v>
      </c>
      <c r="D105" s="4">
        <v>1729</v>
      </c>
      <c r="E105" s="50"/>
    </row>
    <row r="106" spans="1:7" ht="12.75">
      <c r="A106" s="3" t="s">
        <v>74</v>
      </c>
      <c r="B106" s="4">
        <v>2130</v>
      </c>
      <c r="C106" s="4">
        <v>2850</v>
      </c>
      <c r="D106" s="4">
        <v>2622</v>
      </c>
      <c r="E106" s="50"/>
      <c r="F106" s="1"/>
      <c r="G106" s="1"/>
    </row>
    <row r="107" spans="1:5" ht="12.75">
      <c r="A107" s="3" t="s">
        <v>75</v>
      </c>
      <c r="B107" s="4">
        <v>2150</v>
      </c>
      <c r="C107" s="4">
        <v>23</v>
      </c>
      <c r="D107" s="4">
        <v>23</v>
      </c>
      <c r="E107" s="50"/>
    </row>
    <row r="108" spans="1:7" ht="12.75">
      <c r="A108" s="3" t="s">
        <v>76</v>
      </c>
      <c r="B108" s="4">
        <v>2180</v>
      </c>
      <c r="C108" s="4">
        <v>1756</v>
      </c>
      <c r="D108" s="4">
        <v>1156</v>
      </c>
      <c r="E108" s="47"/>
      <c r="F108" s="1"/>
      <c r="G108" s="1"/>
    </row>
    <row r="109" spans="1:5" ht="26.25">
      <c r="A109" s="17" t="s">
        <v>77</v>
      </c>
      <c r="B109" s="38"/>
      <c r="C109" s="45">
        <f>C102+C105-C106-C107-C108</f>
        <v>-2386</v>
      </c>
      <c r="D109" s="45">
        <f>D102+D105-D106-D107-D108</f>
        <v>-2018</v>
      </c>
      <c r="E109" s="18"/>
    </row>
    <row r="110" spans="1:5" ht="12.75">
      <c r="A110" s="3" t="s">
        <v>71</v>
      </c>
      <c r="B110" s="4">
        <v>2190</v>
      </c>
      <c r="C110" s="3"/>
      <c r="D110" s="3"/>
      <c r="E110" s="18"/>
    </row>
    <row r="111" spans="1:5" ht="12.75">
      <c r="A111" s="3" t="s">
        <v>72</v>
      </c>
      <c r="B111" s="4">
        <v>2195</v>
      </c>
      <c r="C111" s="4">
        <v>-2386</v>
      </c>
      <c r="D111" s="4">
        <v>-2018</v>
      </c>
      <c r="E111" s="18"/>
    </row>
    <row r="112" spans="1:5" ht="12.75">
      <c r="A112" s="3" t="s">
        <v>78</v>
      </c>
      <c r="B112" s="4">
        <v>2200</v>
      </c>
      <c r="C112" s="3"/>
      <c r="D112" s="3"/>
      <c r="E112" s="18"/>
    </row>
    <row r="113" spans="1:5" ht="12.75">
      <c r="A113" s="3" t="s">
        <v>79</v>
      </c>
      <c r="B113" s="4">
        <v>2220</v>
      </c>
      <c r="C113" s="3"/>
      <c r="D113" s="3"/>
      <c r="E113" s="18"/>
    </row>
    <row r="114" spans="1:5" ht="12.75">
      <c r="A114" s="3" t="s">
        <v>80</v>
      </c>
      <c r="B114" s="4">
        <v>2240</v>
      </c>
      <c r="C114" s="4">
        <v>199</v>
      </c>
      <c r="D114" s="4">
        <v>155</v>
      </c>
      <c r="E114" s="18"/>
    </row>
    <row r="115" spans="1:5" ht="12.75">
      <c r="A115" s="3" t="s">
        <v>81</v>
      </c>
      <c r="B115" s="4">
        <v>2250</v>
      </c>
      <c r="C115" s="4"/>
      <c r="D115" s="4"/>
      <c r="E115" s="18"/>
    </row>
    <row r="116" spans="1:5" ht="12.75">
      <c r="A116" s="3" t="s">
        <v>82</v>
      </c>
      <c r="B116" s="4">
        <v>2255</v>
      </c>
      <c r="C116" s="4"/>
      <c r="D116" s="4"/>
      <c r="E116" s="18"/>
    </row>
    <row r="117" spans="1:5" ht="12.75">
      <c r="A117" s="3" t="s">
        <v>83</v>
      </c>
      <c r="B117" s="4">
        <v>2270</v>
      </c>
      <c r="C117" s="4">
        <v>4</v>
      </c>
      <c r="D117" s="4">
        <v>67</v>
      </c>
      <c r="E117" s="18"/>
    </row>
    <row r="118" spans="1:5" ht="15.75">
      <c r="A118" s="17" t="s">
        <v>84</v>
      </c>
      <c r="B118" s="38"/>
      <c r="C118" s="45">
        <f>C109+C112+C113+C114-C115-C116-C117</f>
        <v>-2191</v>
      </c>
      <c r="D118" s="45">
        <f>D109+D112+D113+D114-D115-D116-D117</f>
        <v>-1930</v>
      </c>
      <c r="E118" s="18"/>
    </row>
    <row r="119" spans="1:5" ht="12.75">
      <c r="A119" s="3" t="s">
        <v>71</v>
      </c>
      <c r="B119" s="4">
        <v>2290</v>
      </c>
      <c r="C119" s="3"/>
      <c r="D119" s="3"/>
      <c r="E119" s="18"/>
    </row>
    <row r="120" spans="1:5" ht="12.75">
      <c r="A120" s="3" t="s">
        <v>72</v>
      </c>
      <c r="B120" s="4">
        <v>2295</v>
      </c>
      <c r="C120" s="4">
        <v>-2191</v>
      </c>
      <c r="D120" s="4">
        <v>-1930</v>
      </c>
      <c r="E120" s="18"/>
    </row>
    <row r="121" spans="1:5" ht="12.75">
      <c r="A121" s="3" t="s">
        <v>85</v>
      </c>
      <c r="B121" s="4">
        <v>2300</v>
      </c>
      <c r="C121" s="3"/>
      <c r="D121" s="3"/>
      <c r="E121" s="18"/>
    </row>
    <row r="122" spans="1:5" ht="25.5">
      <c r="A122" s="3" t="s">
        <v>86</v>
      </c>
      <c r="B122" s="4">
        <v>2305</v>
      </c>
      <c r="C122" s="3"/>
      <c r="D122" s="3"/>
      <c r="E122" s="18"/>
    </row>
    <row r="123" spans="1:5" ht="15.75">
      <c r="A123" s="17" t="s">
        <v>87</v>
      </c>
      <c r="B123" s="38"/>
      <c r="C123" s="45">
        <f>C118-C121</f>
        <v>-2191</v>
      </c>
      <c r="D123" s="45">
        <f>D118-D121</f>
        <v>-1930</v>
      </c>
      <c r="E123" s="18"/>
    </row>
    <row r="124" spans="1:5" ht="12.75">
      <c r="A124" s="3" t="s">
        <v>71</v>
      </c>
      <c r="B124" s="4">
        <v>2350</v>
      </c>
      <c r="C124" s="3"/>
      <c r="D124" s="3"/>
      <c r="E124" s="18"/>
    </row>
    <row r="125" spans="1:5" ht="12.75">
      <c r="A125" s="3" t="s">
        <v>72</v>
      </c>
      <c r="B125" s="4">
        <v>2355</v>
      </c>
      <c r="C125" s="4">
        <v>-2191</v>
      </c>
      <c r="D125" s="4">
        <v>-1930</v>
      </c>
      <c r="E125" s="18"/>
    </row>
    <row r="126" spans="1:5" ht="12.75">
      <c r="A126" s="18"/>
      <c r="B126" s="18"/>
      <c r="C126" s="18"/>
      <c r="D126" s="18"/>
      <c r="E126" s="18"/>
    </row>
    <row r="127" spans="1:5" ht="15.75">
      <c r="A127" s="51" t="s">
        <v>88</v>
      </c>
      <c r="B127" s="51"/>
      <c r="C127" s="51"/>
      <c r="D127" s="51"/>
      <c r="E127" s="18"/>
    </row>
    <row r="128" spans="1:5" ht="12.75">
      <c r="A128" s="18"/>
      <c r="B128" s="18"/>
      <c r="C128" s="18"/>
      <c r="D128" s="18"/>
      <c r="E128" s="18"/>
    </row>
    <row r="129" spans="1:5" ht="38.25">
      <c r="A129" s="10" t="s">
        <v>67</v>
      </c>
      <c r="B129" s="10" t="s">
        <v>2</v>
      </c>
      <c r="C129" s="10" t="s">
        <v>144</v>
      </c>
      <c r="D129" s="10" t="s">
        <v>145</v>
      </c>
      <c r="E129" s="18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8"/>
    </row>
    <row r="131" spans="1:5" ht="12.75">
      <c r="A131" s="3" t="s">
        <v>89</v>
      </c>
      <c r="B131" s="4">
        <v>2400</v>
      </c>
      <c r="C131" s="3"/>
      <c r="D131" s="3"/>
      <c r="E131" s="18"/>
    </row>
    <row r="132" spans="1:5" ht="12.75">
      <c r="A132" s="3" t="s">
        <v>90</v>
      </c>
      <c r="B132" s="4">
        <v>2405</v>
      </c>
      <c r="C132" s="3"/>
      <c r="D132" s="3"/>
      <c r="E132" s="18"/>
    </row>
    <row r="133" spans="1:5" ht="12.75">
      <c r="A133" s="3" t="s">
        <v>91</v>
      </c>
      <c r="B133" s="4">
        <v>2410</v>
      </c>
      <c r="C133" s="3"/>
      <c r="D133" s="3"/>
      <c r="E133" s="18"/>
    </row>
    <row r="134" spans="1:5" ht="25.5">
      <c r="A134" s="3" t="s">
        <v>92</v>
      </c>
      <c r="B134" s="4">
        <v>2415</v>
      </c>
      <c r="C134" s="3"/>
      <c r="D134" s="3"/>
      <c r="E134" s="18"/>
    </row>
    <row r="135" spans="1:5" ht="12.75">
      <c r="A135" s="3" t="s">
        <v>93</v>
      </c>
      <c r="B135" s="4">
        <v>2445</v>
      </c>
      <c r="C135" s="3"/>
      <c r="D135" s="3"/>
      <c r="E135" s="18"/>
    </row>
    <row r="136" spans="1:5" ht="12.75">
      <c r="A136" s="7" t="s">
        <v>94</v>
      </c>
      <c r="B136" s="9">
        <v>2450</v>
      </c>
      <c r="C136" s="3"/>
      <c r="D136" s="3"/>
      <c r="E136" s="18"/>
    </row>
    <row r="137" spans="1:5" ht="25.5">
      <c r="A137" s="3" t="s">
        <v>95</v>
      </c>
      <c r="B137" s="4">
        <v>2455</v>
      </c>
      <c r="C137" s="3"/>
      <c r="D137" s="3"/>
      <c r="E137" s="18"/>
    </row>
    <row r="138" spans="1:5" ht="12.75">
      <c r="A138" s="7" t="s">
        <v>96</v>
      </c>
      <c r="B138" s="9">
        <v>2460</v>
      </c>
      <c r="C138" s="3"/>
      <c r="D138" s="3"/>
      <c r="E138" s="18"/>
    </row>
    <row r="139" spans="1:5" ht="25.5">
      <c r="A139" s="7" t="s">
        <v>97</v>
      </c>
      <c r="B139" s="9">
        <v>2465</v>
      </c>
      <c r="C139" s="3">
        <f>C123+C138</f>
        <v>-2191</v>
      </c>
      <c r="D139" s="3">
        <f>D123+D138</f>
        <v>-1930</v>
      </c>
      <c r="E139" s="18"/>
    </row>
    <row r="140" spans="1:5" ht="12.75">
      <c r="A140" s="18"/>
      <c r="B140" s="18"/>
      <c r="C140" s="18"/>
      <c r="D140" s="18"/>
      <c r="E140" s="18"/>
    </row>
    <row r="141" spans="1:5" ht="15.75">
      <c r="A141" s="52" t="s">
        <v>98</v>
      </c>
      <c r="B141" s="18"/>
      <c r="C141" s="18"/>
      <c r="D141" s="18"/>
      <c r="E141" s="18"/>
    </row>
    <row r="142" spans="1:5" ht="12.75">
      <c r="A142" s="18"/>
      <c r="B142" s="18"/>
      <c r="C142" s="18"/>
      <c r="D142" s="18"/>
      <c r="E142" s="18"/>
    </row>
    <row r="143" spans="1:5" ht="38.25">
      <c r="A143" s="10" t="s">
        <v>99</v>
      </c>
      <c r="B143" s="10" t="s">
        <v>2</v>
      </c>
      <c r="C143" s="10" t="s">
        <v>144</v>
      </c>
      <c r="D143" s="10" t="s">
        <v>145</v>
      </c>
      <c r="E143" s="18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8"/>
    </row>
    <row r="145" spans="1:5" ht="12.75">
      <c r="A145" s="3" t="s">
        <v>100</v>
      </c>
      <c r="B145" s="4">
        <v>2500</v>
      </c>
      <c r="C145" s="3">
        <v>9</v>
      </c>
      <c r="D145" s="3">
        <v>7</v>
      </c>
      <c r="E145" s="18"/>
    </row>
    <row r="146" spans="1:5" ht="12.75">
      <c r="A146" s="3" t="s">
        <v>101</v>
      </c>
      <c r="B146" s="4">
        <v>2505</v>
      </c>
      <c r="C146" s="3">
        <v>1769</v>
      </c>
      <c r="D146" s="3">
        <v>1469</v>
      </c>
      <c r="E146" s="18"/>
    </row>
    <row r="147" spans="1:5" ht="12.75">
      <c r="A147" s="3" t="s">
        <v>102</v>
      </c>
      <c r="B147" s="4">
        <v>2510</v>
      </c>
      <c r="C147" s="3">
        <v>332</v>
      </c>
      <c r="D147" s="3">
        <v>282</v>
      </c>
      <c r="E147" s="18"/>
    </row>
    <row r="148" spans="1:5" ht="12.75">
      <c r="A148" s="3" t="s">
        <v>103</v>
      </c>
      <c r="B148" s="4">
        <v>2515</v>
      </c>
      <c r="C148" s="3">
        <v>939</v>
      </c>
      <c r="D148" s="3">
        <v>1004</v>
      </c>
      <c r="E148" s="18"/>
    </row>
    <row r="149" spans="1:5" ht="12.75">
      <c r="A149" s="3" t="s">
        <v>76</v>
      </c>
      <c r="B149" s="4">
        <v>2520</v>
      </c>
      <c r="C149" s="3">
        <v>177</v>
      </c>
      <c r="D149" s="3">
        <v>508</v>
      </c>
      <c r="E149" s="18"/>
    </row>
    <row r="150" spans="1:6" ht="12.75">
      <c r="A150" s="21" t="s">
        <v>104</v>
      </c>
      <c r="B150" s="12">
        <v>2550</v>
      </c>
      <c r="C150" s="21">
        <v>3223</v>
      </c>
      <c r="D150" s="21">
        <f>SUM(D145:D149)</f>
        <v>3270</v>
      </c>
      <c r="E150" s="18"/>
      <c r="F150" s="2">
        <f>G106-C150</f>
        <v>-3223</v>
      </c>
    </row>
    <row r="151" spans="1:5" ht="12.75">
      <c r="A151" s="18"/>
      <c r="B151" s="18"/>
      <c r="C151" s="18"/>
      <c r="D151" s="18"/>
      <c r="E151" s="18"/>
    </row>
    <row r="152" spans="1:5" ht="15.75">
      <c r="A152" s="52" t="s">
        <v>105</v>
      </c>
      <c r="B152" s="18"/>
      <c r="C152" s="18"/>
      <c r="D152" s="18"/>
      <c r="E152" s="18"/>
    </row>
    <row r="153" spans="1:5" ht="12.75">
      <c r="A153" s="18"/>
      <c r="B153" s="18"/>
      <c r="C153" s="18"/>
      <c r="D153" s="18"/>
      <c r="E153" s="18"/>
    </row>
    <row r="154" spans="1:5" ht="38.25">
      <c r="A154" s="10" t="s">
        <v>99</v>
      </c>
      <c r="B154" s="10" t="s">
        <v>2</v>
      </c>
      <c r="C154" s="10" t="s">
        <v>144</v>
      </c>
      <c r="D154" s="10" t="s">
        <v>145</v>
      </c>
      <c r="E154" s="18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8"/>
    </row>
    <row r="156" spans="1:5" ht="12.75">
      <c r="A156" s="3" t="s">
        <v>106</v>
      </c>
      <c r="B156" s="4">
        <v>2600</v>
      </c>
      <c r="C156" s="3"/>
      <c r="D156" s="3"/>
      <c r="E156" s="18"/>
    </row>
    <row r="157" spans="1:5" ht="12.75">
      <c r="A157" s="3" t="s">
        <v>107</v>
      </c>
      <c r="B157" s="4">
        <v>2605</v>
      </c>
      <c r="C157" s="3"/>
      <c r="D157" s="3"/>
      <c r="E157" s="18"/>
    </row>
    <row r="158" spans="1:5" ht="12.75">
      <c r="A158" s="3" t="s">
        <v>108</v>
      </c>
      <c r="B158" s="4">
        <v>2610</v>
      </c>
      <c r="C158" s="3"/>
      <c r="D158" s="3"/>
      <c r="E158" s="18"/>
    </row>
    <row r="159" spans="1:5" ht="25.5">
      <c r="A159" s="3" t="s">
        <v>109</v>
      </c>
      <c r="B159" s="4">
        <v>2615</v>
      </c>
      <c r="C159" s="3"/>
      <c r="D159" s="3"/>
      <c r="E159" s="18"/>
    </row>
    <row r="160" spans="1:5" ht="12.75">
      <c r="A160" s="3" t="s">
        <v>110</v>
      </c>
      <c r="B160" s="4">
        <v>2650</v>
      </c>
      <c r="C160" s="3"/>
      <c r="D160" s="3"/>
      <c r="E160" s="18"/>
    </row>
  </sheetData>
  <sheetProtection selectLockedCells="1" selectUnlockedCells="1"/>
  <mergeCells count="22">
    <mergeCell ref="A91:D91"/>
    <mergeCell ref="A96:D96"/>
    <mergeCell ref="A13:B13"/>
    <mergeCell ref="C13:E13"/>
    <mergeCell ref="A15:D15"/>
    <mergeCell ref="A54:A55"/>
    <mergeCell ref="C54:C55"/>
    <mergeCell ref="D54:D55"/>
    <mergeCell ref="A16:C16"/>
    <mergeCell ref="C7:E7"/>
    <mergeCell ref="A8:E8"/>
    <mergeCell ref="A9:E9"/>
    <mergeCell ref="A10:E10"/>
    <mergeCell ref="A11:E11"/>
    <mergeCell ref="A12:B12"/>
    <mergeCell ref="C12:E12"/>
    <mergeCell ref="A2:B2"/>
    <mergeCell ref="C2:E2"/>
    <mergeCell ref="A3:B3"/>
    <mergeCell ref="C4:E4"/>
    <mergeCell ref="C5:E5"/>
    <mergeCell ref="C6:E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60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  <col min="6" max="12" width="9.00390625" style="145" customWidth="1"/>
  </cols>
  <sheetData>
    <row r="1" spans="1:5" ht="12.75">
      <c r="A1" s="23"/>
      <c r="B1" s="18"/>
      <c r="C1" s="18"/>
      <c r="D1" s="18"/>
      <c r="E1" s="18"/>
    </row>
    <row r="2" spans="1:5" ht="12.75" customHeight="1">
      <c r="A2" s="173"/>
      <c r="B2" s="173"/>
      <c r="C2" s="174" t="s">
        <v>116</v>
      </c>
      <c r="D2" s="174"/>
      <c r="E2" s="174"/>
    </row>
    <row r="3" spans="1:5" ht="12.75" customHeight="1">
      <c r="A3" s="173" t="s">
        <v>117</v>
      </c>
      <c r="B3" s="173"/>
      <c r="C3" s="3">
        <v>2019</v>
      </c>
      <c r="D3" s="3">
        <v>12</v>
      </c>
      <c r="E3" s="3">
        <v>31</v>
      </c>
    </row>
    <row r="4" spans="1:5" ht="29.25" customHeight="1">
      <c r="A4" s="26" t="s">
        <v>202</v>
      </c>
      <c r="B4" s="3" t="s">
        <v>118</v>
      </c>
      <c r="C4" s="183" t="s">
        <v>203</v>
      </c>
      <c r="D4" s="183"/>
      <c r="E4" s="183"/>
    </row>
    <row r="5" spans="1:5" ht="12.75" customHeight="1">
      <c r="A5" s="3" t="s">
        <v>119</v>
      </c>
      <c r="B5" s="3" t="s">
        <v>120</v>
      </c>
      <c r="C5" s="183" t="s">
        <v>204</v>
      </c>
      <c r="D5" s="183"/>
      <c r="E5" s="183"/>
    </row>
    <row r="6" spans="1:5" ht="25.5" customHeight="1">
      <c r="A6" s="3" t="s">
        <v>182</v>
      </c>
      <c r="B6" s="3" t="s">
        <v>122</v>
      </c>
      <c r="C6" s="183" t="s">
        <v>170</v>
      </c>
      <c r="D6" s="183"/>
      <c r="E6" s="183"/>
    </row>
    <row r="7" spans="1:5" ht="12.75" customHeight="1">
      <c r="A7" s="3" t="s">
        <v>123</v>
      </c>
      <c r="B7" s="3" t="s">
        <v>124</v>
      </c>
      <c r="C7" s="183" t="s">
        <v>177</v>
      </c>
      <c r="D7" s="183"/>
      <c r="E7" s="183"/>
    </row>
    <row r="8" spans="1:5" ht="12.75" customHeight="1">
      <c r="A8" s="176" t="s">
        <v>243</v>
      </c>
      <c r="B8" s="176"/>
      <c r="C8" s="176"/>
      <c r="D8" s="176"/>
      <c r="E8" s="176"/>
    </row>
    <row r="9" spans="1:5" ht="24.75" customHeight="1">
      <c r="A9" s="176" t="s">
        <v>226</v>
      </c>
      <c r="B9" s="176"/>
      <c r="C9" s="176"/>
      <c r="D9" s="176"/>
      <c r="E9" s="176"/>
    </row>
    <row r="10" spans="1:5" ht="12.75" customHeight="1">
      <c r="A10" s="176" t="s">
        <v>126</v>
      </c>
      <c r="B10" s="176"/>
      <c r="C10" s="176"/>
      <c r="D10" s="176"/>
      <c r="E10" s="176"/>
    </row>
    <row r="11" spans="1:5" ht="12.75" customHeight="1">
      <c r="A11" s="176" t="s">
        <v>127</v>
      </c>
      <c r="B11" s="176"/>
      <c r="C11" s="176"/>
      <c r="D11" s="176"/>
      <c r="E11" s="176"/>
    </row>
    <row r="12" spans="1:5" ht="12.75" customHeight="1">
      <c r="A12" s="173" t="s">
        <v>128</v>
      </c>
      <c r="B12" s="173"/>
      <c r="C12" s="173"/>
      <c r="D12" s="173"/>
      <c r="E12" s="173"/>
    </row>
    <row r="13" spans="1:5" ht="12.75" customHeight="1">
      <c r="A13" s="173" t="s">
        <v>130</v>
      </c>
      <c r="B13" s="173"/>
      <c r="C13" s="173"/>
      <c r="D13" s="173"/>
      <c r="E13" s="173"/>
    </row>
    <row r="14" spans="1:5" ht="12.75">
      <c r="A14" s="18"/>
      <c r="B14" s="18"/>
      <c r="C14" s="18"/>
      <c r="D14" s="18"/>
      <c r="E14" s="18"/>
    </row>
    <row r="15" spans="1:5" ht="15.75" customHeight="1">
      <c r="A15" s="182" t="s">
        <v>131</v>
      </c>
      <c r="B15" s="182"/>
      <c r="C15" s="182"/>
      <c r="D15" s="182"/>
      <c r="E15" s="18"/>
    </row>
    <row r="16" spans="1:5" ht="12.75" customHeight="1">
      <c r="A16" s="185" t="s">
        <v>236</v>
      </c>
      <c r="B16" s="185"/>
      <c r="C16" s="185"/>
      <c r="D16" s="18"/>
      <c r="E16" s="18"/>
    </row>
    <row r="17" spans="1:5" ht="26.25">
      <c r="A17" s="26" t="s">
        <v>132</v>
      </c>
      <c r="B17" s="3" t="s">
        <v>133</v>
      </c>
      <c r="C17" s="4">
        <v>1801001</v>
      </c>
      <c r="D17" s="18"/>
      <c r="E17" s="18"/>
    </row>
    <row r="18" spans="1:5" ht="12.75">
      <c r="A18" s="18"/>
      <c r="B18" s="18"/>
      <c r="C18" s="18"/>
      <c r="D18" s="18"/>
      <c r="E18" s="18"/>
    </row>
    <row r="19" spans="1:5" ht="25.5">
      <c r="A19" s="10" t="s">
        <v>1</v>
      </c>
      <c r="B19" s="10" t="s">
        <v>2</v>
      </c>
      <c r="C19" s="10" t="s">
        <v>134</v>
      </c>
      <c r="D19" s="10" t="s">
        <v>135</v>
      </c>
      <c r="E19" s="18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8"/>
    </row>
    <row r="21" spans="1:5" ht="12.75">
      <c r="A21" s="28" t="s">
        <v>3</v>
      </c>
      <c r="B21" s="29"/>
      <c r="C21" s="30"/>
      <c r="D21" s="31"/>
      <c r="E21" s="18"/>
    </row>
    <row r="22" spans="1:5" ht="12.75">
      <c r="A22" s="32" t="s">
        <v>4</v>
      </c>
      <c r="B22" s="33">
        <v>1000</v>
      </c>
      <c r="C22" s="101">
        <v>28</v>
      </c>
      <c r="D22" s="101">
        <v>28</v>
      </c>
      <c r="E22" s="18"/>
    </row>
    <row r="23" spans="1:5" ht="12.75">
      <c r="A23" s="3" t="s">
        <v>5</v>
      </c>
      <c r="B23" s="4">
        <v>1001</v>
      </c>
      <c r="C23" s="41">
        <v>68</v>
      </c>
      <c r="D23" s="41">
        <v>68</v>
      </c>
      <c r="E23" s="18"/>
    </row>
    <row r="24" spans="1:5" ht="12.75">
      <c r="A24" s="3" t="s">
        <v>6</v>
      </c>
      <c r="B24" s="4">
        <v>1002</v>
      </c>
      <c r="C24" s="41">
        <v>40</v>
      </c>
      <c r="D24" s="41">
        <v>40</v>
      </c>
      <c r="E24" s="18"/>
    </row>
    <row r="25" spans="1:5" ht="12.75">
      <c r="A25" s="3" t="s">
        <v>7</v>
      </c>
      <c r="B25" s="4">
        <v>1005</v>
      </c>
      <c r="C25" s="41">
        <v>8</v>
      </c>
      <c r="D25" s="41">
        <v>4</v>
      </c>
      <c r="E25" s="18"/>
    </row>
    <row r="26" spans="1:5" ht="12.75">
      <c r="A26" s="34" t="s">
        <v>8</v>
      </c>
      <c r="B26" s="35">
        <v>1010</v>
      </c>
      <c r="C26" s="96">
        <f>C27-C28</f>
        <v>20144</v>
      </c>
      <c r="D26" s="96">
        <f>D27-D28</f>
        <v>18192</v>
      </c>
      <c r="E26" s="18"/>
    </row>
    <row r="27" spans="1:5" ht="12.75">
      <c r="A27" s="3" t="s">
        <v>5</v>
      </c>
      <c r="B27" s="4">
        <v>1011</v>
      </c>
      <c r="C27" s="41">
        <v>36024</v>
      </c>
      <c r="D27" s="41">
        <v>36164</v>
      </c>
      <c r="E27" s="18"/>
    </row>
    <row r="28" spans="1:5" ht="12.75">
      <c r="A28" s="3" t="s">
        <v>9</v>
      </c>
      <c r="B28" s="4">
        <v>1012</v>
      </c>
      <c r="C28" s="41">
        <v>15880</v>
      </c>
      <c r="D28" s="41">
        <v>17972</v>
      </c>
      <c r="E28" s="18"/>
    </row>
    <row r="29" spans="1:5" ht="12.75">
      <c r="A29" s="3" t="s">
        <v>10</v>
      </c>
      <c r="B29" s="4">
        <v>1015</v>
      </c>
      <c r="C29" s="41"/>
      <c r="D29" s="41"/>
      <c r="E29" s="18"/>
    </row>
    <row r="30" spans="1:5" ht="12.75">
      <c r="A30" s="3" t="s">
        <v>11</v>
      </c>
      <c r="B30" s="4">
        <v>1020</v>
      </c>
      <c r="C30" s="41"/>
      <c r="D30" s="41"/>
      <c r="E30" s="18"/>
    </row>
    <row r="31" spans="1:5" ht="12.75">
      <c r="A31" s="34" t="s">
        <v>12</v>
      </c>
      <c r="B31" s="38"/>
      <c r="C31" s="41"/>
      <c r="D31" s="41"/>
      <c r="E31" s="18"/>
    </row>
    <row r="32" spans="1:5" ht="25.5">
      <c r="A32" s="3" t="s">
        <v>13</v>
      </c>
      <c r="B32" s="4">
        <v>1030</v>
      </c>
      <c r="C32" s="41"/>
      <c r="D32" s="41"/>
      <c r="E32" s="18"/>
    </row>
    <row r="33" spans="1:5" ht="12.75">
      <c r="A33" s="3" t="s">
        <v>14</v>
      </c>
      <c r="B33" s="4">
        <v>1035</v>
      </c>
      <c r="C33" s="41"/>
      <c r="D33" s="41"/>
      <c r="E33" s="18"/>
    </row>
    <row r="34" spans="1:5" ht="25.5">
      <c r="A34" s="3" t="s">
        <v>15</v>
      </c>
      <c r="B34" s="4">
        <v>1040</v>
      </c>
      <c r="C34" s="41"/>
      <c r="D34" s="41"/>
      <c r="E34" s="18"/>
    </row>
    <row r="35" spans="1:5" ht="12.75">
      <c r="A35" s="3" t="s">
        <v>16</v>
      </c>
      <c r="B35" s="4">
        <v>1045</v>
      </c>
      <c r="C35" s="41"/>
      <c r="D35" s="41"/>
      <c r="E35" s="18"/>
    </row>
    <row r="36" spans="1:5" ht="12.75">
      <c r="A36" s="3" t="s">
        <v>17</v>
      </c>
      <c r="B36" s="4">
        <v>1090</v>
      </c>
      <c r="C36" s="41"/>
      <c r="D36" s="41"/>
      <c r="E36" s="18"/>
    </row>
    <row r="37" spans="1:5" ht="12.75">
      <c r="A37" s="39" t="s">
        <v>18</v>
      </c>
      <c r="B37" s="8">
        <v>1095</v>
      </c>
      <c r="C37" s="83">
        <f>C22+C25+C26</f>
        <v>20180</v>
      </c>
      <c r="D37" s="83">
        <f>D22+D25+D26</f>
        <v>18224</v>
      </c>
      <c r="E37" s="18"/>
    </row>
    <row r="38" spans="1:5" ht="12.75">
      <c r="A38" s="28" t="s">
        <v>19</v>
      </c>
      <c r="B38" s="29"/>
      <c r="C38" s="95"/>
      <c r="D38" s="95"/>
      <c r="E38" s="18"/>
    </row>
    <row r="39" spans="1:5" ht="12.75">
      <c r="A39" s="14" t="s">
        <v>20</v>
      </c>
      <c r="B39" s="6">
        <v>1100</v>
      </c>
      <c r="C39" s="71">
        <v>1019</v>
      </c>
      <c r="D39" s="71">
        <v>502</v>
      </c>
      <c r="E39" s="18"/>
    </row>
    <row r="40" spans="1:5" ht="12.75">
      <c r="A40" s="3" t="s">
        <v>21</v>
      </c>
      <c r="B40" s="4">
        <v>1110</v>
      </c>
      <c r="C40" s="41"/>
      <c r="D40" s="41"/>
      <c r="E40" s="18"/>
    </row>
    <row r="41" spans="1:5" ht="25.5">
      <c r="A41" s="3" t="s">
        <v>22</v>
      </c>
      <c r="B41" s="4">
        <v>1125</v>
      </c>
      <c r="C41" s="41">
        <v>14997</v>
      </c>
      <c r="D41" s="41">
        <v>17865</v>
      </c>
      <c r="E41" s="18"/>
    </row>
    <row r="42" spans="1:5" ht="25.5">
      <c r="A42" s="34" t="s">
        <v>23</v>
      </c>
      <c r="B42" s="40"/>
      <c r="C42" s="41"/>
      <c r="D42" s="41"/>
      <c r="E42" s="18"/>
    </row>
    <row r="43" spans="1:5" ht="12.75">
      <c r="A43" s="3" t="s">
        <v>24</v>
      </c>
      <c r="B43" s="4">
        <v>1130</v>
      </c>
      <c r="C43" s="41"/>
      <c r="D43" s="41"/>
      <c r="E43" s="18"/>
    </row>
    <row r="44" spans="1:5" ht="12.75">
      <c r="A44" s="3" t="s">
        <v>25</v>
      </c>
      <c r="B44" s="4">
        <v>1135</v>
      </c>
      <c r="C44" s="41">
        <v>31</v>
      </c>
      <c r="D44" s="41">
        <v>68</v>
      </c>
      <c r="E44" s="18"/>
    </row>
    <row r="45" spans="1:5" ht="12.75">
      <c r="A45" s="3" t="s">
        <v>26</v>
      </c>
      <c r="B45" s="4">
        <v>1136</v>
      </c>
      <c r="C45" s="41"/>
      <c r="D45" s="41"/>
      <c r="E45" s="18"/>
    </row>
    <row r="46" spans="1:5" ht="12.75">
      <c r="A46" s="3" t="s">
        <v>27</v>
      </c>
      <c r="B46" s="4">
        <v>1155</v>
      </c>
      <c r="C46" s="41">
        <v>602</v>
      </c>
      <c r="D46" s="41">
        <v>498</v>
      </c>
      <c r="E46" s="18"/>
    </row>
    <row r="47" spans="1:5" ht="12.75">
      <c r="A47" s="3" t="s">
        <v>28</v>
      </c>
      <c r="B47" s="4">
        <v>1160</v>
      </c>
      <c r="C47" s="41"/>
      <c r="D47" s="41"/>
      <c r="E47" s="18"/>
    </row>
    <row r="48" spans="1:5" ht="12.75">
      <c r="A48" s="3" t="s">
        <v>29</v>
      </c>
      <c r="B48" s="4">
        <v>1165</v>
      </c>
      <c r="C48" s="41">
        <v>69</v>
      </c>
      <c r="D48" s="41">
        <v>-248</v>
      </c>
      <c r="E48" s="18"/>
    </row>
    <row r="49" spans="1:5" ht="12.75">
      <c r="A49" s="3" t="s">
        <v>30</v>
      </c>
      <c r="B49" s="4">
        <v>1170</v>
      </c>
      <c r="C49" s="41"/>
      <c r="D49" s="41"/>
      <c r="E49" s="18"/>
    </row>
    <row r="50" spans="1:5" ht="12.75">
      <c r="A50" s="3" t="s">
        <v>31</v>
      </c>
      <c r="B50" s="4">
        <v>1190</v>
      </c>
      <c r="C50" s="41"/>
      <c r="D50" s="41"/>
      <c r="E50" s="18"/>
    </row>
    <row r="51" spans="1:5" ht="12.75">
      <c r="A51" s="7" t="s">
        <v>32</v>
      </c>
      <c r="B51" s="9">
        <v>1195</v>
      </c>
      <c r="C51" s="79">
        <f>C39+C41+C44+C46+C48+C50</f>
        <v>16718</v>
      </c>
      <c r="D51" s="79">
        <f>D39+D41+D44+D46+D48+D50</f>
        <v>18685</v>
      </c>
      <c r="E51" s="18"/>
    </row>
    <row r="52" spans="1:5" ht="25.5">
      <c r="A52" s="9" t="s">
        <v>33</v>
      </c>
      <c r="B52" s="9">
        <v>1200</v>
      </c>
      <c r="C52" s="41"/>
      <c r="D52" s="41"/>
      <c r="E52" s="18"/>
    </row>
    <row r="53" spans="1:5" ht="15.75">
      <c r="A53" s="11" t="s">
        <v>34</v>
      </c>
      <c r="B53" s="12">
        <v>1300</v>
      </c>
      <c r="C53" s="69">
        <f>C37+C51+C52</f>
        <v>36898</v>
      </c>
      <c r="D53" s="69">
        <f>D37+D51+D52</f>
        <v>36909</v>
      </c>
      <c r="E53" s="18"/>
    </row>
    <row r="54" spans="1:5" ht="12.75" customHeight="1">
      <c r="A54" s="181" t="s">
        <v>35</v>
      </c>
      <c r="B54" s="10" t="s">
        <v>36</v>
      </c>
      <c r="C54" s="181" t="s">
        <v>134</v>
      </c>
      <c r="D54" s="181" t="s">
        <v>135</v>
      </c>
      <c r="E54" s="18"/>
    </row>
    <row r="55" spans="1:5" ht="12.75">
      <c r="A55" s="181"/>
      <c r="B55" s="10" t="s">
        <v>37</v>
      </c>
      <c r="C55" s="181"/>
      <c r="D55" s="181"/>
      <c r="E55" s="18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8"/>
    </row>
    <row r="57" spans="1:5" ht="12.75">
      <c r="A57" s="28" t="s">
        <v>38</v>
      </c>
      <c r="B57" s="29"/>
      <c r="C57" s="30"/>
      <c r="D57" s="31"/>
      <c r="E57" s="18"/>
    </row>
    <row r="58" spans="1:5" ht="12.75">
      <c r="A58" s="14" t="s">
        <v>39</v>
      </c>
      <c r="B58" s="6">
        <v>1400</v>
      </c>
      <c r="C58" s="71">
        <v>29123</v>
      </c>
      <c r="D58" s="71">
        <v>29123</v>
      </c>
      <c r="E58" s="18"/>
    </row>
    <row r="59" spans="1:5" ht="12.75">
      <c r="A59" s="3" t="s">
        <v>40</v>
      </c>
      <c r="B59" s="4">
        <v>1405</v>
      </c>
      <c r="C59" s="41"/>
      <c r="D59" s="41"/>
      <c r="E59" s="18"/>
    </row>
    <row r="60" spans="1:5" ht="12.75">
      <c r="A60" s="3" t="s">
        <v>41</v>
      </c>
      <c r="B60" s="4">
        <v>1410</v>
      </c>
      <c r="C60" s="41">
        <v>267</v>
      </c>
      <c r="D60" s="41">
        <v>267</v>
      </c>
      <c r="E60" s="18"/>
    </row>
    <row r="61" spans="1:5" ht="12.75">
      <c r="A61" s="3" t="s">
        <v>42</v>
      </c>
      <c r="B61" s="4">
        <v>1415</v>
      </c>
      <c r="C61" s="41"/>
      <c r="D61" s="41"/>
      <c r="E61" s="18"/>
    </row>
    <row r="62" spans="1:9" ht="25.5">
      <c r="A62" s="3" t="s">
        <v>138</v>
      </c>
      <c r="B62" s="4">
        <v>1420</v>
      </c>
      <c r="C62" s="41">
        <v>2060</v>
      </c>
      <c r="D62" s="41">
        <v>2119</v>
      </c>
      <c r="E62" s="18"/>
      <c r="F62" s="2"/>
      <c r="G62" s="2"/>
      <c r="H62" s="2"/>
      <c r="I62" s="2"/>
    </row>
    <row r="63" spans="1:7" ht="12.75">
      <c r="A63" s="3" t="s">
        <v>43</v>
      </c>
      <c r="B63" s="4">
        <v>1425</v>
      </c>
      <c r="C63" s="81"/>
      <c r="D63" s="81"/>
      <c r="E63" s="18"/>
      <c r="G63" s="2"/>
    </row>
    <row r="64" spans="1:5" ht="12.75">
      <c r="A64" s="3" t="s">
        <v>44</v>
      </c>
      <c r="B64" s="4">
        <v>1430</v>
      </c>
      <c r="C64" s="81" t="s">
        <v>139</v>
      </c>
      <c r="D64" s="81" t="s">
        <v>139</v>
      </c>
      <c r="E64" s="18"/>
    </row>
    <row r="65" spans="1:5" ht="12.75">
      <c r="A65" s="39" t="s">
        <v>18</v>
      </c>
      <c r="B65" s="8">
        <v>1495</v>
      </c>
      <c r="C65" s="83">
        <f>SUM(C58:C64)</f>
        <v>31450</v>
      </c>
      <c r="D65" s="83">
        <f>SUM(D58:D64)</f>
        <v>31509</v>
      </c>
      <c r="E65" s="18"/>
    </row>
    <row r="66" spans="1:5" ht="25.5">
      <c r="A66" s="28" t="s">
        <v>45</v>
      </c>
      <c r="B66" s="29"/>
      <c r="C66" s="95"/>
      <c r="D66" s="95"/>
      <c r="E66" s="18"/>
    </row>
    <row r="67" spans="1:5" ht="12.75">
      <c r="A67" s="14" t="s">
        <v>46</v>
      </c>
      <c r="B67" s="6">
        <v>1500</v>
      </c>
      <c r="C67" s="71"/>
      <c r="D67" s="71"/>
      <c r="E67" s="18"/>
    </row>
    <row r="68" spans="1:5" ht="12.75">
      <c r="A68" s="3" t="s">
        <v>47</v>
      </c>
      <c r="B68" s="4">
        <v>1510</v>
      </c>
      <c r="C68" s="41"/>
      <c r="D68" s="41"/>
      <c r="E68" s="18"/>
    </row>
    <row r="69" spans="1:5" ht="12.75">
      <c r="A69" s="3" t="s">
        <v>48</v>
      </c>
      <c r="B69" s="4">
        <v>1515</v>
      </c>
      <c r="C69" s="41">
        <v>583</v>
      </c>
      <c r="D69" s="41">
        <v>497</v>
      </c>
      <c r="E69" s="18"/>
    </row>
    <row r="70" spans="1:5" ht="12.75">
      <c r="A70" s="3" t="s">
        <v>49</v>
      </c>
      <c r="B70" s="4">
        <v>1520</v>
      </c>
      <c r="C70" s="41"/>
      <c r="D70" s="41"/>
      <c r="E70" s="18"/>
    </row>
    <row r="71" spans="1:5" ht="12.75">
      <c r="A71" s="3" t="s">
        <v>50</v>
      </c>
      <c r="B71" s="4">
        <v>1525</v>
      </c>
      <c r="C71" s="41"/>
      <c r="D71" s="41"/>
      <c r="E71" s="18"/>
    </row>
    <row r="72" spans="1:5" ht="12.75">
      <c r="A72" s="39" t="s">
        <v>32</v>
      </c>
      <c r="B72" s="8">
        <v>1595</v>
      </c>
      <c r="C72" s="150">
        <f>SUM(C67:C71)</f>
        <v>583</v>
      </c>
      <c r="D72" s="150">
        <f>SUM(D67:D71)</f>
        <v>497</v>
      </c>
      <c r="E72" s="18"/>
    </row>
    <row r="73" spans="1:5" ht="25.5">
      <c r="A73" s="28" t="s">
        <v>51</v>
      </c>
      <c r="B73" s="29"/>
      <c r="C73" s="95"/>
      <c r="D73" s="95"/>
      <c r="E73" s="18"/>
    </row>
    <row r="74" spans="1:5" ht="12.75">
      <c r="A74" s="14" t="s">
        <v>52</v>
      </c>
      <c r="B74" s="6">
        <v>1600</v>
      </c>
      <c r="C74" s="71"/>
      <c r="D74" s="71"/>
      <c r="E74" s="18"/>
    </row>
    <row r="75" spans="1:5" ht="12.75">
      <c r="A75" s="34" t="s">
        <v>53</v>
      </c>
      <c r="B75" s="40"/>
      <c r="C75" s="41"/>
      <c r="D75" s="41"/>
      <c r="E75" s="18"/>
    </row>
    <row r="76" spans="1:5" ht="12.75">
      <c r="A76" s="3" t="s">
        <v>54</v>
      </c>
      <c r="B76" s="4">
        <v>1610</v>
      </c>
      <c r="C76" s="41"/>
      <c r="D76" s="41"/>
      <c r="E76" s="18"/>
    </row>
    <row r="77" spans="1:5" ht="12.75">
      <c r="A77" s="3" t="s">
        <v>55</v>
      </c>
      <c r="B77" s="4">
        <v>1615</v>
      </c>
      <c r="C77" s="41">
        <v>1317</v>
      </c>
      <c r="D77" s="41">
        <v>1340</v>
      </c>
      <c r="E77" s="18"/>
    </row>
    <row r="78" spans="1:5" ht="12.75">
      <c r="A78" s="3" t="s">
        <v>56</v>
      </c>
      <c r="B78" s="4">
        <v>1620</v>
      </c>
      <c r="C78" s="41">
        <v>61</v>
      </c>
      <c r="D78" s="41">
        <v>277</v>
      </c>
      <c r="E78" s="18"/>
    </row>
    <row r="79" spans="1:5" ht="12.75">
      <c r="A79" s="3" t="s">
        <v>26</v>
      </c>
      <c r="B79" s="4">
        <v>1621</v>
      </c>
      <c r="C79" s="41"/>
      <c r="D79" s="41"/>
      <c r="E79" s="18"/>
    </row>
    <row r="80" spans="1:5" ht="12.75">
      <c r="A80" s="3" t="s">
        <v>57</v>
      </c>
      <c r="B80" s="4">
        <v>1625</v>
      </c>
      <c r="C80" s="41">
        <v>123</v>
      </c>
      <c r="D80" s="41">
        <v>109</v>
      </c>
      <c r="E80" s="18"/>
    </row>
    <row r="81" spans="1:5" ht="12.75">
      <c r="A81" s="3" t="s">
        <v>58</v>
      </c>
      <c r="B81" s="4">
        <v>1630</v>
      </c>
      <c r="C81" s="41">
        <v>233</v>
      </c>
      <c r="D81" s="41">
        <v>340</v>
      </c>
      <c r="E81" s="18"/>
    </row>
    <row r="82" spans="1:5" ht="22.5">
      <c r="A82" s="5" t="s">
        <v>176</v>
      </c>
      <c r="B82" s="4">
        <v>1635</v>
      </c>
      <c r="C82" s="41"/>
      <c r="D82" s="41"/>
      <c r="E82" s="18"/>
    </row>
    <row r="83" spans="1:5" ht="12.75">
      <c r="A83" s="3" t="s">
        <v>61</v>
      </c>
      <c r="B83" s="4">
        <v>1660</v>
      </c>
      <c r="C83" s="41"/>
      <c r="D83" s="41"/>
      <c r="E83" s="18"/>
    </row>
    <row r="84" spans="1:5" ht="12.75">
      <c r="A84" s="3" t="s">
        <v>62</v>
      </c>
      <c r="B84" s="4">
        <v>1665</v>
      </c>
      <c r="C84" s="41"/>
      <c r="D84" s="41"/>
      <c r="E84" s="18"/>
    </row>
    <row r="85" spans="1:7" ht="12.75">
      <c r="A85" s="3" t="s">
        <v>63</v>
      </c>
      <c r="B85" s="4">
        <v>1690</v>
      </c>
      <c r="C85" s="41">
        <v>3131</v>
      </c>
      <c r="D85" s="41">
        <v>2837</v>
      </c>
      <c r="E85" s="18"/>
      <c r="F85" s="2"/>
      <c r="G85" s="2"/>
    </row>
    <row r="86" spans="1:8" ht="12.75">
      <c r="A86" s="7" t="s">
        <v>64</v>
      </c>
      <c r="B86" s="9">
        <v>1695</v>
      </c>
      <c r="C86" s="79">
        <f>C74+C76+C77+C78+C80+C81+C83+C84+C85</f>
        <v>4865</v>
      </c>
      <c r="D86" s="79">
        <f>D74+D76+D77+D78+D80+D81+D83+D84+D82+D85</f>
        <v>4903</v>
      </c>
      <c r="E86" s="92"/>
      <c r="F86" s="164"/>
      <c r="G86" s="164"/>
      <c r="H86" s="164"/>
    </row>
    <row r="87" spans="1:5" ht="51">
      <c r="A87" s="43" t="s">
        <v>65</v>
      </c>
      <c r="B87" s="43">
        <v>1700</v>
      </c>
      <c r="C87" s="96"/>
      <c r="D87" s="96"/>
      <c r="E87" s="18"/>
    </row>
    <row r="88" spans="1:5" ht="15.75">
      <c r="A88" s="11" t="s">
        <v>66</v>
      </c>
      <c r="B88" s="12">
        <v>1900</v>
      </c>
      <c r="C88" s="69">
        <f>C65+C86+C87+C72</f>
        <v>36898</v>
      </c>
      <c r="D88" s="69">
        <f>D65+D86+D87+D72</f>
        <v>36909</v>
      </c>
      <c r="E88" s="18"/>
    </row>
    <row r="89" spans="1:5" ht="14.25">
      <c r="A89" s="44" t="s">
        <v>140</v>
      </c>
      <c r="B89" s="18"/>
      <c r="C89" s="18"/>
      <c r="D89" s="18"/>
      <c r="E89" s="18"/>
    </row>
    <row r="90" spans="1:5" ht="12.75">
      <c r="A90" s="18"/>
      <c r="B90" s="18"/>
      <c r="C90" s="18"/>
      <c r="D90" s="18"/>
      <c r="E90" s="18"/>
    </row>
    <row r="91" spans="1:5" ht="15.75">
      <c r="A91" s="182" t="s">
        <v>141</v>
      </c>
      <c r="B91" s="182"/>
      <c r="C91" s="182"/>
      <c r="D91" s="182"/>
      <c r="E91" s="18"/>
    </row>
    <row r="92" spans="1:5" ht="12.75">
      <c r="A92" s="27" t="s">
        <v>244</v>
      </c>
      <c r="B92" s="18"/>
      <c r="C92" s="18"/>
      <c r="D92" s="18"/>
      <c r="E92" s="18"/>
    </row>
    <row r="93" spans="1:5" ht="12.75">
      <c r="A93" s="18"/>
      <c r="B93" s="18"/>
      <c r="C93" s="18"/>
      <c r="D93" s="18"/>
      <c r="E93" s="18"/>
    </row>
    <row r="94" spans="1:5" ht="26.25">
      <c r="A94" s="26" t="s">
        <v>142</v>
      </c>
      <c r="B94" s="3" t="s">
        <v>133</v>
      </c>
      <c r="C94" s="4">
        <v>1801003</v>
      </c>
      <c r="D94" s="18"/>
      <c r="E94" s="18"/>
    </row>
    <row r="95" spans="1:5" ht="12.75">
      <c r="A95" s="18"/>
      <c r="B95" s="18"/>
      <c r="C95" s="18"/>
      <c r="D95" s="18"/>
      <c r="E95" s="18"/>
    </row>
    <row r="96" spans="1:5" ht="15.75">
      <c r="A96" s="177" t="s">
        <v>143</v>
      </c>
      <c r="B96" s="177"/>
      <c r="C96" s="177"/>
      <c r="D96" s="177"/>
      <c r="E96" s="18"/>
    </row>
    <row r="97" spans="1:5" ht="12.75">
      <c r="A97" s="18"/>
      <c r="B97" s="18"/>
      <c r="C97" s="18"/>
      <c r="D97" s="18"/>
      <c r="E97" s="18"/>
    </row>
    <row r="98" spans="1:5" ht="38.25">
      <c r="A98" s="10" t="s">
        <v>67</v>
      </c>
      <c r="B98" s="10" t="s">
        <v>2</v>
      </c>
      <c r="C98" s="10" t="s">
        <v>144</v>
      </c>
      <c r="D98" s="10" t="s">
        <v>145</v>
      </c>
      <c r="E98" s="18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8"/>
    </row>
    <row r="100" spans="1:5" ht="25.5">
      <c r="A100" s="3" t="s">
        <v>68</v>
      </c>
      <c r="B100" s="4">
        <v>2000</v>
      </c>
      <c r="C100" s="89">
        <v>21572</v>
      </c>
      <c r="D100" s="89">
        <v>22124</v>
      </c>
      <c r="E100" s="18"/>
    </row>
    <row r="101" spans="1:5" ht="25.5">
      <c r="A101" s="3" t="s">
        <v>69</v>
      </c>
      <c r="B101" s="4">
        <v>2050</v>
      </c>
      <c r="C101" s="89">
        <v>17337</v>
      </c>
      <c r="D101" s="89">
        <v>17857</v>
      </c>
      <c r="E101" s="18"/>
    </row>
    <row r="102" spans="1:5" ht="15.75">
      <c r="A102" s="17" t="s">
        <v>70</v>
      </c>
      <c r="B102" s="38"/>
      <c r="C102" s="90">
        <f>C100-C101</f>
        <v>4235</v>
      </c>
      <c r="D102" s="90">
        <f>D100-D101</f>
        <v>4267</v>
      </c>
      <c r="E102" s="18"/>
    </row>
    <row r="103" spans="1:7" ht="12.75">
      <c r="A103" s="3" t="s">
        <v>71</v>
      </c>
      <c r="B103" s="4">
        <v>2090</v>
      </c>
      <c r="C103" s="89"/>
      <c r="D103" s="89">
        <v>4267</v>
      </c>
      <c r="E103" s="47"/>
      <c r="F103" s="46"/>
      <c r="G103" s="2"/>
    </row>
    <row r="104" spans="1:5" ht="12.75">
      <c r="A104" s="3" t="s">
        <v>72</v>
      </c>
      <c r="B104" s="4">
        <v>2095</v>
      </c>
      <c r="C104" s="89"/>
      <c r="D104" s="89"/>
      <c r="E104" s="48"/>
    </row>
    <row r="105" spans="1:5" ht="12.75">
      <c r="A105" s="3" t="s">
        <v>73</v>
      </c>
      <c r="B105" s="4">
        <v>2120</v>
      </c>
      <c r="C105" s="89"/>
      <c r="D105" s="89"/>
      <c r="E105" s="50"/>
    </row>
    <row r="106" spans="1:7" ht="12.75">
      <c r="A106" s="3" t="s">
        <v>74</v>
      </c>
      <c r="B106" s="4">
        <v>2130</v>
      </c>
      <c r="C106" s="89">
        <v>3442</v>
      </c>
      <c r="D106" s="89">
        <v>3230</v>
      </c>
      <c r="E106" s="50"/>
      <c r="F106" s="165"/>
      <c r="G106" s="2"/>
    </row>
    <row r="107" spans="1:5" ht="12.75">
      <c r="A107" s="3" t="s">
        <v>75</v>
      </c>
      <c r="B107" s="4">
        <v>2150</v>
      </c>
      <c r="C107" s="89"/>
      <c r="D107" s="89"/>
      <c r="E107" s="50"/>
    </row>
    <row r="108" spans="1:11" ht="12.75">
      <c r="A108" s="3" t="s">
        <v>76</v>
      </c>
      <c r="B108" s="4">
        <v>2180</v>
      </c>
      <c r="C108" s="89">
        <v>230</v>
      </c>
      <c r="D108" s="89">
        <v>573</v>
      </c>
      <c r="E108" s="47"/>
      <c r="F108" s="165"/>
      <c r="G108" s="2"/>
      <c r="K108" s="2"/>
    </row>
    <row r="109" spans="1:5" ht="26.25">
      <c r="A109" s="17" t="s">
        <v>77</v>
      </c>
      <c r="B109" s="38"/>
      <c r="C109" s="90">
        <f>C102+C105-C106-C107-C108</f>
        <v>563</v>
      </c>
      <c r="D109" s="90">
        <f>D102+D105-D106-D107-D108</f>
        <v>464</v>
      </c>
      <c r="E109" s="18"/>
    </row>
    <row r="110" spans="1:5" ht="12.75">
      <c r="A110" s="3" t="s">
        <v>71</v>
      </c>
      <c r="B110" s="4">
        <v>2190</v>
      </c>
      <c r="C110" s="89">
        <v>563</v>
      </c>
      <c r="D110" s="89">
        <v>464</v>
      </c>
      <c r="E110" s="18"/>
    </row>
    <row r="111" spans="1:5" ht="12.75">
      <c r="A111" s="3" t="s">
        <v>72</v>
      </c>
      <c r="B111" s="4">
        <v>2195</v>
      </c>
      <c r="C111" s="89"/>
      <c r="D111" s="89"/>
      <c r="E111" s="18"/>
    </row>
    <row r="112" spans="1:5" ht="12.75">
      <c r="A112" s="3" t="s">
        <v>78</v>
      </c>
      <c r="B112" s="4">
        <v>2200</v>
      </c>
      <c r="C112" s="89"/>
      <c r="D112" s="89"/>
      <c r="E112" s="18"/>
    </row>
    <row r="113" spans="1:5" ht="12.75">
      <c r="A113" s="3" t="s">
        <v>79</v>
      </c>
      <c r="B113" s="4">
        <v>2220</v>
      </c>
      <c r="C113" s="89"/>
      <c r="D113" s="89"/>
      <c r="E113" s="18"/>
    </row>
    <row r="114" spans="1:5" ht="12.75">
      <c r="A114" s="3" t="s">
        <v>80</v>
      </c>
      <c r="B114" s="4">
        <v>2240</v>
      </c>
      <c r="C114" s="89"/>
      <c r="D114" s="89">
        <v>3</v>
      </c>
      <c r="E114" s="18"/>
    </row>
    <row r="115" spans="1:5" ht="12.75">
      <c r="A115" s="3" t="s">
        <v>81</v>
      </c>
      <c r="B115" s="4">
        <v>2250</v>
      </c>
      <c r="C115" s="89"/>
      <c r="D115" s="89"/>
      <c r="E115" s="18"/>
    </row>
    <row r="116" spans="1:5" ht="12.75">
      <c r="A116" s="3" t="s">
        <v>82</v>
      </c>
      <c r="B116" s="4">
        <v>2255</v>
      </c>
      <c r="C116" s="89"/>
      <c r="D116" s="89"/>
      <c r="E116" s="18"/>
    </row>
    <row r="117" spans="1:5" ht="12.75">
      <c r="A117" s="3" t="s">
        <v>83</v>
      </c>
      <c r="B117" s="4">
        <v>2270</v>
      </c>
      <c r="C117" s="89"/>
      <c r="D117" s="89"/>
      <c r="E117" s="18"/>
    </row>
    <row r="118" spans="1:5" ht="26.25">
      <c r="A118" s="17" t="s">
        <v>84</v>
      </c>
      <c r="B118" s="38"/>
      <c r="C118" s="90">
        <f>C109+C112+C113+C114-C115-C116-C117</f>
        <v>563</v>
      </c>
      <c r="D118" s="90">
        <f>D109+D112+D113+D114-D115-D116-D117</f>
        <v>467</v>
      </c>
      <c r="E118" s="18"/>
    </row>
    <row r="119" spans="1:5" ht="12.75">
      <c r="A119" s="3" t="s">
        <v>71</v>
      </c>
      <c r="B119" s="4">
        <v>2290</v>
      </c>
      <c r="C119" s="89">
        <v>563</v>
      </c>
      <c r="D119" s="89">
        <v>467</v>
      </c>
      <c r="E119" s="18"/>
    </row>
    <row r="120" spans="1:5" ht="12.75">
      <c r="A120" s="3" t="s">
        <v>72</v>
      </c>
      <c r="B120" s="4">
        <v>2295</v>
      </c>
      <c r="C120" s="89"/>
      <c r="D120" s="89"/>
      <c r="E120" s="18"/>
    </row>
    <row r="121" spans="1:5" ht="12.75">
      <c r="A121" s="3" t="s">
        <v>85</v>
      </c>
      <c r="B121" s="4">
        <v>2300</v>
      </c>
      <c r="C121" s="89">
        <v>152</v>
      </c>
      <c r="D121" s="89">
        <v>279</v>
      </c>
      <c r="E121" s="18"/>
    </row>
    <row r="122" spans="1:5" ht="25.5">
      <c r="A122" s="3" t="s">
        <v>86</v>
      </c>
      <c r="B122" s="4">
        <v>2305</v>
      </c>
      <c r="C122" s="89"/>
      <c r="D122" s="89"/>
      <c r="E122" s="18"/>
    </row>
    <row r="123" spans="1:5" ht="15.75">
      <c r="A123" s="17" t="s">
        <v>87</v>
      </c>
      <c r="B123" s="38"/>
      <c r="C123" s="90">
        <f>C118-C121</f>
        <v>411</v>
      </c>
      <c r="D123" s="90">
        <f>D118-D121</f>
        <v>188</v>
      </c>
      <c r="E123" s="18"/>
    </row>
    <row r="124" spans="1:5" ht="12.75">
      <c r="A124" s="3" t="s">
        <v>71</v>
      </c>
      <c r="B124" s="4">
        <v>2350</v>
      </c>
      <c r="C124" s="89">
        <v>411</v>
      </c>
      <c r="D124" s="89">
        <v>188</v>
      </c>
      <c r="E124" s="18"/>
    </row>
    <row r="125" spans="1:5" ht="12.75">
      <c r="A125" s="3" t="s">
        <v>72</v>
      </c>
      <c r="B125" s="4">
        <v>2355</v>
      </c>
      <c r="C125" s="89"/>
      <c r="D125" s="89"/>
      <c r="E125" s="18"/>
    </row>
    <row r="126" spans="1:5" ht="12.75">
      <c r="A126" s="18"/>
      <c r="B126" s="18"/>
      <c r="C126" s="104"/>
      <c r="D126" s="104"/>
      <c r="E126" s="18"/>
    </row>
    <row r="127" spans="1:5" ht="15.75">
      <c r="A127" s="51" t="s">
        <v>88</v>
      </c>
      <c r="B127" s="51"/>
      <c r="C127" s="51"/>
      <c r="D127" s="51"/>
      <c r="E127" s="18"/>
    </row>
    <row r="128" spans="1:5" ht="12.75">
      <c r="A128" s="18"/>
      <c r="B128" s="18"/>
      <c r="C128" s="18"/>
      <c r="D128" s="18"/>
      <c r="E128" s="18"/>
    </row>
    <row r="129" spans="1:5" ht="38.25">
      <c r="A129" s="10" t="s">
        <v>67</v>
      </c>
      <c r="B129" s="10" t="s">
        <v>2</v>
      </c>
      <c r="C129" s="10" t="s">
        <v>144</v>
      </c>
      <c r="D129" s="10" t="s">
        <v>145</v>
      </c>
      <c r="E129" s="18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8"/>
    </row>
    <row r="131" spans="1:5" ht="12.75">
      <c r="A131" s="3" t="s">
        <v>89</v>
      </c>
      <c r="B131" s="4">
        <v>2400</v>
      </c>
      <c r="C131" s="3"/>
      <c r="D131" s="3"/>
      <c r="E131" s="18"/>
    </row>
    <row r="132" spans="1:5" ht="25.5">
      <c r="A132" s="3" t="s">
        <v>90</v>
      </c>
      <c r="B132" s="4">
        <v>2405</v>
      </c>
      <c r="C132" s="3"/>
      <c r="D132" s="3"/>
      <c r="E132" s="18"/>
    </row>
    <row r="133" spans="1:5" ht="12.75">
      <c r="A133" s="3" t="s">
        <v>91</v>
      </c>
      <c r="B133" s="4">
        <v>2410</v>
      </c>
      <c r="C133" s="3"/>
      <c r="D133" s="3"/>
      <c r="E133" s="18"/>
    </row>
    <row r="134" spans="1:5" ht="25.5">
      <c r="A134" s="3" t="s">
        <v>92</v>
      </c>
      <c r="B134" s="4">
        <v>2415</v>
      </c>
      <c r="C134" s="3"/>
      <c r="D134" s="3"/>
      <c r="E134" s="18"/>
    </row>
    <row r="135" spans="1:5" ht="12.75">
      <c r="A135" s="3" t="s">
        <v>93</v>
      </c>
      <c r="B135" s="4">
        <v>2445</v>
      </c>
      <c r="C135" s="3"/>
      <c r="D135" s="3"/>
      <c r="E135" s="18"/>
    </row>
    <row r="136" spans="1:5" ht="25.5">
      <c r="A136" s="7" t="s">
        <v>94</v>
      </c>
      <c r="B136" s="9">
        <v>2450</v>
      </c>
      <c r="C136" s="3"/>
      <c r="D136" s="3"/>
      <c r="E136" s="18"/>
    </row>
    <row r="137" spans="1:5" ht="25.5">
      <c r="A137" s="3" t="s">
        <v>95</v>
      </c>
      <c r="B137" s="4">
        <v>2455</v>
      </c>
      <c r="C137" s="3"/>
      <c r="D137" s="3"/>
      <c r="E137" s="18"/>
    </row>
    <row r="138" spans="1:5" ht="25.5">
      <c r="A138" s="7" t="s">
        <v>96</v>
      </c>
      <c r="B138" s="9">
        <v>2460</v>
      </c>
      <c r="C138" s="3"/>
      <c r="D138" s="3"/>
      <c r="E138" s="18"/>
    </row>
    <row r="139" spans="1:6" ht="25.5">
      <c r="A139" s="7" t="s">
        <v>97</v>
      </c>
      <c r="B139" s="9">
        <v>2465</v>
      </c>
      <c r="C139" s="3">
        <f>C123</f>
        <v>411</v>
      </c>
      <c r="D139" s="3">
        <f>D123</f>
        <v>188</v>
      </c>
      <c r="E139" s="18"/>
      <c r="F139" s="2"/>
    </row>
    <row r="140" spans="1:5" ht="12.75">
      <c r="A140" s="18"/>
      <c r="B140" s="18"/>
      <c r="C140" s="18"/>
      <c r="D140" s="18"/>
      <c r="E140" s="18"/>
    </row>
    <row r="141" spans="1:5" ht="15.75">
      <c r="A141" s="52" t="s">
        <v>98</v>
      </c>
      <c r="B141" s="18"/>
      <c r="C141" s="18"/>
      <c r="D141" s="18"/>
      <c r="E141" s="18"/>
    </row>
    <row r="142" spans="1:5" ht="12.75">
      <c r="A142" s="18"/>
      <c r="B142" s="18"/>
      <c r="C142" s="18"/>
      <c r="D142" s="18"/>
      <c r="E142" s="18"/>
    </row>
    <row r="143" spans="1:5" ht="38.25">
      <c r="A143" s="10" t="s">
        <v>99</v>
      </c>
      <c r="B143" s="10" t="s">
        <v>2</v>
      </c>
      <c r="C143" s="10" t="s">
        <v>144</v>
      </c>
      <c r="D143" s="10" t="s">
        <v>145</v>
      </c>
      <c r="E143" s="18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8"/>
    </row>
    <row r="145" spans="1:5" ht="12.75">
      <c r="A145" s="3" t="s">
        <v>100</v>
      </c>
      <c r="B145" s="4">
        <v>2500</v>
      </c>
      <c r="C145" s="41">
        <v>9029</v>
      </c>
      <c r="D145" s="41">
        <v>10068</v>
      </c>
      <c r="E145" s="18"/>
    </row>
    <row r="146" spans="1:5" ht="12.75">
      <c r="A146" s="3" t="s">
        <v>101</v>
      </c>
      <c r="B146" s="4">
        <v>2505</v>
      </c>
      <c r="C146" s="41">
        <v>7885</v>
      </c>
      <c r="D146" s="41">
        <v>7382</v>
      </c>
      <c r="E146" s="18"/>
    </row>
    <row r="147" spans="1:5" ht="12.75">
      <c r="A147" s="3" t="s">
        <v>102</v>
      </c>
      <c r="B147" s="4">
        <v>2510</v>
      </c>
      <c r="C147" s="41">
        <v>1773</v>
      </c>
      <c r="D147" s="41">
        <v>1596</v>
      </c>
      <c r="E147" s="18"/>
    </row>
    <row r="148" spans="1:5" ht="12.75">
      <c r="A148" s="3" t="s">
        <v>103</v>
      </c>
      <c r="B148" s="4">
        <v>2515</v>
      </c>
      <c r="C148" s="41">
        <v>2092</v>
      </c>
      <c r="D148" s="41">
        <v>2041</v>
      </c>
      <c r="E148" s="18"/>
    </row>
    <row r="149" spans="1:5" ht="12.75">
      <c r="A149" s="3" t="s">
        <v>76</v>
      </c>
      <c r="B149" s="4">
        <v>2520</v>
      </c>
      <c r="C149" s="41">
        <v>230</v>
      </c>
      <c r="D149" s="41">
        <v>573</v>
      </c>
      <c r="E149" s="18"/>
    </row>
    <row r="150" spans="1:6" ht="12.75">
      <c r="A150" s="21" t="s">
        <v>104</v>
      </c>
      <c r="B150" s="12">
        <v>2550</v>
      </c>
      <c r="C150" s="93">
        <f>SUM(C145:C149)</f>
        <v>21009</v>
      </c>
      <c r="D150" s="93">
        <f>SUM(D145:D149)</f>
        <v>21660</v>
      </c>
      <c r="E150" s="18"/>
      <c r="F150" s="2"/>
    </row>
    <row r="151" spans="1:5" ht="12.75">
      <c r="A151" s="18"/>
      <c r="B151" s="18"/>
      <c r="C151" s="18"/>
      <c r="D151" s="18"/>
      <c r="E151" s="18"/>
    </row>
    <row r="152" spans="1:5" ht="15.75">
      <c r="A152" s="52" t="s">
        <v>105</v>
      </c>
      <c r="B152" s="18"/>
      <c r="C152" s="18"/>
      <c r="D152" s="37" t="s">
        <v>205</v>
      </c>
      <c r="E152" s="18"/>
    </row>
    <row r="153" spans="1:5" ht="12.75">
      <c r="A153" s="18"/>
      <c r="B153" s="18"/>
      <c r="C153" s="18"/>
      <c r="D153" s="18"/>
      <c r="E153" s="18"/>
    </row>
    <row r="154" spans="1:5" ht="38.25">
      <c r="A154" s="10" t="s">
        <v>99</v>
      </c>
      <c r="B154" s="10" t="s">
        <v>2</v>
      </c>
      <c r="C154" s="10" t="s">
        <v>144</v>
      </c>
      <c r="D154" s="10" t="s">
        <v>145</v>
      </c>
      <c r="E154" s="18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8"/>
    </row>
    <row r="156" spans="1:5" ht="12.75">
      <c r="A156" s="3" t="s">
        <v>106</v>
      </c>
      <c r="B156" s="4">
        <v>2600</v>
      </c>
      <c r="C156" s="3"/>
      <c r="D156" s="3"/>
      <c r="E156" s="18"/>
    </row>
    <row r="157" spans="1:5" ht="25.5">
      <c r="A157" s="3" t="s">
        <v>107</v>
      </c>
      <c r="B157" s="4">
        <v>2605</v>
      </c>
      <c r="C157" s="3"/>
      <c r="D157" s="3"/>
      <c r="E157" s="18"/>
    </row>
    <row r="158" spans="1:5" ht="25.5">
      <c r="A158" s="3" t="s">
        <v>108</v>
      </c>
      <c r="B158" s="4">
        <v>2610</v>
      </c>
      <c r="C158" s="3"/>
      <c r="D158" s="3"/>
      <c r="E158" s="18"/>
    </row>
    <row r="159" spans="1:5" ht="25.5">
      <c r="A159" s="3" t="s">
        <v>109</v>
      </c>
      <c r="B159" s="4">
        <v>2615</v>
      </c>
      <c r="C159" s="3"/>
      <c r="D159" s="3"/>
      <c r="E159" s="18"/>
    </row>
    <row r="160" spans="1:5" ht="12.75">
      <c r="A160" s="3" t="s">
        <v>110</v>
      </c>
      <c r="B160" s="4">
        <v>2650</v>
      </c>
      <c r="C160" s="3"/>
      <c r="D160" s="3"/>
      <c r="E160" s="18"/>
    </row>
  </sheetData>
  <sheetProtection selectLockedCells="1" selectUnlockedCells="1"/>
  <mergeCells count="22">
    <mergeCell ref="A2:B2"/>
    <mergeCell ref="C2:E2"/>
    <mergeCell ref="A3:B3"/>
    <mergeCell ref="C4:E4"/>
    <mergeCell ref="C5:E5"/>
    <mergeCell ref="C6:E6"/>
    <mergeCell ref="C7:E7"/>
    <mergeCell ref="A8:E8"/>
    <mergeCell ref="A9:E9"/>
    <mergeCell ref="A10:E10"/>
    <mergeCell ref="A11:E11"/>
    <mergeCell ref="A12:B12"/>
    <mergeCell ref="C12:E12"/>
    <mergeCell ref="A91:D91"/>
    <mergeCell ref="A96:D96"/>
    <mergeCell ref="A13:B13"/>
    <mergeCell ref="C13:E13"/>
    <mergeCell ref="A15:D15"/>
    <mergeCell ref="A16:C16"/>
    <mergeCell ref="A54:A55"/>
    <mergeCell ref="C54:C55"/>
    <mergeCell ref="D54:D5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Локальний користувач</dc:creator>
  <cp:keywords/>
  <dc:description/>
  <cp:lastModifiedBy>Евгенія Коваленко</cp:lastModifiedBy>
  <cp:lastPrinted>2018-11-20T14:37:39Z</cp:lastPrinted>
  <dcterms:created xsi:type="dcterms:W3CDTF">2018-04-24T13:38:41Z</dcterms:created>
  <dcterms:modified xsi:type="dcterms:W3CDTF">2020-08-18T12:17:23Z</dcterms:modified>
  <cp:category/>
  <cp:version/>
  <cp:contentType/>
  <cp:contentStatus/>
</cp:coreProperties>
</file>