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8800" windowHeight="12300" tabRatio="906" firstSheet="1" activeTab="1"/>
  </bookViews>
  <sheets>
    <sheet name="Вознесенськ" sheetId="1" state="hidden" r:id="rId1"/>
    <sheet name="ДП &quot;Кіровоградський КХП&quot;" sheetId="2" r:id="rId2"/>
    <sheet name="ДП &quot;Куліндорівський КХП&quot; " sheetId="3" r:id="rId3"/>
    <sheet name="ДП &quot;Охтирський КХП&quot; " sheetId="4" r:id="rId4"/>
    <sheet name="ДП &quot;Стрийський КХП&quot;" sheetId="5" r:id="rId5"/>
    <sheet name="ДП &quot;Чортківський КХП&quot; " sheetId="6" r:id="rId6"/>
    <sheet name="ДП &quot;Златодар&quot; " sheetId="7" r:id="rId7"/>
    <sheet name="ДП &quot;Іваньківський цукровий з-д&quot;" sheetId="8" r:id="rId8"/>
    <sheet name="ДП &quot;Хлібна база №73&quot; " sheetId="9" r:id="rId9"/>
    <sheet name="ДП &quot;Хлібна база №76&quot;" sheetId="10" r:id="rId10"/>
    <sheet name="ДП &quot;Хлібна база №77&quot;" sheetId="11" r:id="rId11"/>
    <sheet name="ДП &quot;Комбінат &quot;Салют&quot;" sheetId="12" r:id="rId12"/>
  </sheets>
  <definedNames/>
  <calcPr fullCalcOnLoad="1"/>
</workbook>
</file>

<file path=xl/sharedStrings.xml><?xml version="1.0" encoding="utf-8"?>
<sst xmlns="http://schemas.openxmlformats.org/spreadsheetml/2006/main" count="2099" uniqueCount="241">
  <si>
    <t xml:space="preserve"> </t>
  </si>
  <si>
    <t>ДП "Хлібна база №76"</t>
  </si>
  <si>
    <t>20885124</t>
  </si>
  <si>
    <t>4820381500</t>
  </si>
  <si>
    <t>Адреса, телефон  вул.Елеваторна, 10, с.Кавуни, Арбузинський р-н, Миколаївська обл.</t>
  </si>
  <si>
    <t>ДП "Хлібна база №77"</t>
  </si>
  <si>
    <t>20947701</t>
  </si>
  <si>
    <t>5121283803</t>
  </si>
  <si>
    <t>145</t>
  </si>
  <si>
    <t>01.61</t>
  </si>
  <si>
    <t>Адреса, телефон  смт. Іванівка, Іваньківський р-н, Одеська обл.</t>
  </si>
  <si>
    <t>Дебіторська заборгованість  за розрахунками з внутрішніх розрахунків</t>
  </si>
  <si>
    <t>14373220</t>
  </si>
  <si>
    <t>1210137200</t>
  </si>
  <si>
    <t>ДП "Комбінат "Салют"</t>
  </si>
  <si>
    <t>Адреса, телефон   вул. Запасна, 7, м. Дніпро, Дніпропетровська обл., 49074</t>
  </si>
  <si>
    <t>Адреса, телефон: вул. 40 років Перемоги, 64, с. Павлопіддя, Нікопольський район, Дніпропетровська обл.,                                                                                                      53250</t>
  </si>
  <si>
    <t>на 31 березня 2020 р.</t>
  </si>
  <si>
    <t>за І кв. 2020 р.</t>
  </si>
  <si>
    <t>На 31 березня 2020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</si>
  <si>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                                182</t>
    </r>
  </si>
  <si>
    <t>за Ікв.  2020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</si>
  <si>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198</t>
    </r>
  </si>
  <si>
    <t>На 31 березня  2020 р.</t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</si>
  <si>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   68</t>
    </r>
  </si>
  <si>
    <t>за  І кв. 2020 р.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</si>
  <si>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</t>
    </r>
    <r>
      <rPr>
        <sz val="10"/>
        <rFont val="Arial Cyr"/>
        <family val="2"/>
      </rPr>
      <t xml:space="preserve">                                        64</t>
    </r>
  </si>
  <si>
    <t>За  І кв 2020 р.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</si>
  <si>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</t>
    </r>
    <r>
      <rPr>
        <sz val="10"/>
        <rFont val="Arial Cyr"/>
        <family val="2"/>
      </rPr>
      <t xml:space="preserve"> 68</t>
    </r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</si>
  <si>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                                                                                              </t>
    </r>
    <r>
      <rPr>
        <sz val="10"/>
        <rFont val="Arial Cyr"/>
        <family val="2"/>
      </rPr>
      <t>71</t>
    </r>
  </si>
  <si>
    <r>
      <t xml:space="preserve">Середня кількість працівників 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                   21</t>
    </r>
  </si>
  <si>
    <t>ДП "Вознесенський КХП"</t>
  </si>
  <si>
    <t xml:space="preserve">Актив </t>
  </si>
  <si>
    <t xml:space="preserve">Код рядка 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</si>
  <si>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</si>
  <si>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</si>
  <si>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</si>
  <si>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</si>
  <si>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</si>
  <si>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</si>
  <si>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</si>
  <si>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</si>
  <si>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</si>
  <si>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</si>
  <si>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</si>
  <si>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</si>
  <si>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</si>
  <si>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</si>
  <si>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</si>
  <si>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</si>
  <si>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</si>
  <si>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</si>
  <si>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</si>
  <si>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</si>
  <si>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</si>
  <si>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</si>
  <si>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</si>
  <si>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</si>
  <si>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внутр. розрах.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</si>
  <si>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</si>
  <si>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</si>
  <si>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</si>
  <si>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</si>
  <si>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</si>
  <si>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</si>
  <si>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</si>
  <si>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 xml:space="preserve">Баланс </t>
  </si>
  <si>
    <t xml:space="preserve">Пасив </t>
  </si>
  <si>
    <t>Код</t>
  </si>
  <si>
    <t xml:space="preserve">рядка 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</si>
  <si>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</si>
  <si>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</si>
  <si>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</si>
  <si>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</si>
  <si>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</si>
  <si>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Неоплачений капітал</t>
  </si>
  <si>
    <t>Вилучений капітал</t>
  </si>
  <si>
    <t>II. Довгострокові зобов’язання і забезпечення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</si>
  <si>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</si>
  <si>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</si>
  <si>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</si>
  <si>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</si>
  <si>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</si>
  <si>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IІІ. Поточні зобов’язанняі забезпечення</t>
  </si>
  <si>
    <t>Короткострокові кредити банків</t>
  </si>
  <si>
    <t>Поточна кредиторська заборгованість за:</t>
  </si>
  <si>
    <t>довгостроковими зобов’язаннями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</si>
  <si>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</si>
  <si>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</si>
  <si>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</si>
  <si>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</si>
  <si>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</si>
  <si>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 внутрішніх розрахунків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</si>
  <si>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</si>
  <si>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</si>
  <si>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</si>
  <si>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</si>
  <si>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ІV. Зобов’язання, пов’язані з необоротними активами, утримуваними для продажу, та групами вибуття</t>
  </si>
  <si>
    <t>Баланс</t>
  </si>
  <si>
    <t xml:space="preserve">Стаття 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</si>
  <si>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</si>
  <si>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</si>
  <si>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Валовий: 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</si>
  <si>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</si>
  <si>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</si>
  <si>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</si>
  <si>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</si>
  <si>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</si>
  <si>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</si>
  <si>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 xml:space="preserve">Фінансовий результат від операційної діяльності: 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</si>
  <si>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</si>
  <si>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</si>
  <si>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</si>
  <si>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</si>
  <si>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</si>
  <si>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</si>
  <si>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</si>
  <si>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</si>
  <si>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</si>
  <si>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 xml:space="preserve">Чистий фінансовий результат: </t>
  </si>
  <si>
    <t xml:space="preserve">II. СУКУПНИЙ ДОХІД 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</si>
  <si>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</si>
  <si>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</si>
  <si>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</si>
  <si>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</si>
  <si>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</si>
  <si>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</si>
  <si>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</si>
  <si>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</si>
  <si>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</si>
  <si>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 xml:space="preserve">III. ЕЛЕМЕНТИ ОПЕРАЦІЙНИХ ВИТРАТ </t>
  </si>
  <si>
    <t xml:space="preserve">Назва статті 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</si>
  <si>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</si>
  <si>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</si>
  <si>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</si>
  <si>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</si>
  <si>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</si>
  <si>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ІV. РОЗРАХУНОК ПОКАЗНИКІВ ПРИБУТКОВОСТІ АКЦІЙ 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</si>
  <si>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</si>
  <si>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</si>
  <si>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</si>
  <si>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</si>
  <si>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</si>
  <si>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Фонд оплати праці усіх працівників, тис. грн. (з одним десятковим знаком)</t>
  </si>
  <si>
    <t>Сума податку з доходів фізичних осіб, що відрахована з фонду оплати праці усіх працівників (крім тимчасової непрацездатності), тис. грн. (з одним десятковим знаком)</t>
  </si>
  <si>
    <t>Середньооблікова кількість штатних працівників, осіб (у цілих числах)</t>
  </si>
  <si>
    <t>Кількість відпрацьованого робочого часу штатними працівниками, люд. год. (у цілих числах)</t>
  </si>
  <si>
    <t>Фонд оплати праці штатних працівників, тис. грн. (з одним десятковим знаком) (із ряд. 1020)</t>
  </si>
  <si>
    <t>КОДИ</t>
  </si>
  <si>
    <t>Дата (рік, місяць, число)</t>
  </si>
  <si>
    <t>за ЄДРПОУ</t>
  </si>
  <si>
    <t xml:space="preserve">Територія </t>
  </si>
  <si>
    <t>за КОАТУУ</t>
  </si>
  <si>
    <t>Організаційно-правова форма господарювання ________________________________</t>
  </si>
  <si>
    <t>за КОПФГ</t>
  </si>
  <si>
    <t xml:space="preserve">Вид економічної діяльності </t>
  </si>
  <si>
    <t>за КВЕД</t>
  </si>
  <si>
    <t>10.61</t>
  </si>
  <si>
    <t>Одиниця виміру: тис. грн. без десяткового знака</t>
  </si>
  <si>
    <t>Складено (зробити позначку «v»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</si>
  <si>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</si>
  <si>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</si>
  <si>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</si>
  <si>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</si>
  <si>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</si>
  <si>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</si>
  <si>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 xml:space="preserve">На початок звітного періоду </t>
  </si>
  <si>
    <t xml:space="preserve">На кінець звітного періоду </t>
  </si>
  <si>
    <t>за розрахунками з нарахованих доходів</t>
  </si>
  <si>
    <t>Дебіторська заборгованість з внутрішніх роз</t>
  </si>
  <si>
    <t>Нерозподілений прибуток (непокритий збиток)</t>
  </si>
  <si>
    <t>( )</t>
  </si>
  <si>
    <r>
      <rPr>
        <i/>
        <vertAlign val="superscript"/>
        <sz val="10"/>
        <rFont val="Arial Cyr"/>
        <family val="2"/>
      </rPr>
      <t>1</t>
    </r>
    <r>
      <rPr>
        <i/>
        <sz val="10"/>
        <rFont val="Arial Cyr"/>
        <family val="2"/>
      </rPr>
      <t xml:space="preserve"> Визначається в порядку, встановленому центральним органом виконавчої влади, що реалізує державну політику у сфері статистики. </t>
    </r>
  </si>
  <si>
    <t>Звіт про фінансові результати (Звіт про сукупний дохід)</t>
  </si>
  <si>
    <t>Форма № 2</t>
  </si>
  <si>
    <t xml:space="preserve">І. ФІНАНСОВІ РЕЗУЛЬТАТИ </t>
  </si>
  <si>
    <t xml:space="preserve">За звітний період </t>
  </si>
  <si>
    <t xml:space="preserve">За аналогічний період попереднього року </t>
  </si>
  <si>
    <t>Звіт з праці N 1-ПВ червень 2016 (місячна)</t>
  </si>
  <si>
    <t>Назва показників</t>
  </si>
  <si>
    <t>Код рядка</t>
  </si>
  <si>
    <t>А</t>
  </si>
  <si>
    <t>Б</t>
  </si>
  <si>
    <t>1020</t>
  </si>
  <si>
    <t>1030</t>
  </si>
  <si>
    <t>1040</t>
  </si>
  <si>
    <t>1060</t>
  </si>
  <si>
    <t>1070</t>
  </si>
  <si>
    <t>Розділ II. Заборгованість перед працівниками із заробітної плати та виплат із соціального страхування</t>
  </si>
  <si>
    <r>
      <rPr>
        <sz val="10"/>
        <rFont val="Times New Roman"/>
        <family val="1"/>
      </rPr>
      <t xml:space="preserve">на 
</t>
    </r>
    <r>
      <rPr>
        <i/>
        <sz val="8"/>
        <rFont val="Times New Roman"/>
        <family val="1"/>
      </rPr>
      <t>(назва місяця наступного після звітного періоду)</t>
    </r>
  </si>
  <si>
    <r>
      <rPr>
        <sz val="10"/>
        <rFont val="Times New Roman"/>
        <family val="1"/>
      </rPr>
      <t xml:space="preserve">Сума заборгованості з виплати заробітної плати, тис. грн. </t>
    </r>
    <r>
      <rPr>
        <i/>
        <sz val="10"/>
        <rFont val="Times New Roman"/>
        <family val="1"/>
      </rPr>
      <t>(з одним десятковим знаком)</t>
    </r>
  </si>
  <si>
    <t>2010</t>
  </si>
  <si>
    <t xml:space="preserve">Організаційно-правова форма господарювання </t>
  </si>
  <si>
    <t>Вид економічної діяльності</t>
  </si>
  <si>
    <r>
      <rPr>
        <sz val="10"/>
        <rFont val="Arial Cyr"/>
        <family val="2"/>
      </rPr>
      <t>Середня кількість працівників</t>
    </r>
    <r>
      <rPr>
        <vertAlign val="superscript"/>
        <sz val="10"/>
        <rFont val="Arial Cyr"/>
        <family val="2"/>
      </rPr>
      <t xml:space="preserve">1  </t>
    </r>
    <r>
      <rPr>
        <sz val="10"/>
        <rFont val="Arial Cyr"/>
        <family val="2"/>
      </rPr>
      <t>1</t>
    </r>
  </si>
  <si>
    <t>Адреса, 56525, Миколаївська область, Вознесенський район, с. Мартинівське</t>
  </si>
  <si>
    <t>на 31 грудня 2016  р.</t>
  </si>
  <si>
    <t xml:space="preserve">за  2016 р. </t>
  </si>
  <si>
    <t>За 1 півріччя 2016</t>
  </si>
  <si>
    <t>ДП "Кіровоградський КХП"</t>
  </si>
  <si>
    <t>00951862</t>
  </si>
  <si>
    <t>Територія</t>
  </si>
  <si>
    <t>140</t>
  </si>
  <si>
    <t>Адреса, телефон  пр. Інженерів,2, м.Кіровоград</t>
  </si>
  <si>
    <t xml:space="preserve">ДП "Куліндорівський КХП" </t>
  </si>
  <si>
    <t>05519327</t>
  </si>
  <si>
    <t>5110137600</t>
  </si>
  <si>
    <t>Адреса, телефон Куліндорівський промвузол, м. Одеса, Одеська обл.</t>
  </si>
  <si>
    <t>Поточна кредиторська заборгованість заодержаними авансами</t>
  </si>
  <si>
    <t>52.10</t>
  </si>
  <si>
    <t>Поточна кредиторська заборгованість із внутрішніх розрахунків</t>
  </si>
  <si>
    <t xml:space="preserve">ДП "Охтирський КХП" </t>
  </si>
  <si>
    <t>00956031</t>
  </si>
  <si>
    <t>5910200000</t>
  </si>
  <si>
    <t>Організаційно-правова форма господарювання</t>
  </si>
  <si>
    <t>Адреса, телефон  вул. Червоноармійська, 11 м. Охтирка, Сумська обл.42700</t>
  </si>
  <si>
    <t>ДП "Стрийський КХП"</t>
  </si>
  <si>
    <t>14293158</t>
  </si>
  <si>
    <t>4611200000</t>
  </si>
  <si>
    <t>Адреса, телефон вул. Грабовецька, 2 м. Стрий, Львівська обл., 82400</t>
  </si>
  <si>
    <t xml:space="preserve">ДП "Чортківський КХП" </t>
  </si>
  <si>
    <t>00956187</t>
  </si>
  <si>
    <t>6110300000</t>
  </si>
  <si>
    <t>Адреса, телефон вул. Білецька,2, м. Чортків, Чортківський р-н, Тернопільська обл.</t>
  </si>
  <si>
    <t>за одержаними авансами</t>
  </si>
  <si>
    <t>з внутрішніх розрахунків</t>
  </si>
  <si>
    <t xml:space="preserve">ДП "Златодар" </t>
  </si>
  <si>
    <t>00952545</t>
  </si>
  <si>
    <t>7110400000</t>
  </si>
  <si>
    <t>Адреса, телефон, Черкаська обл., м. Золотоноша, вул. Шевченка, 47</t>
  </si>
  <si>
    <t xml:space="preserve">ДП "Іваньківський цукровий завод" </t>
  </si>
  <si>
    <t>7123182501</t>
  </si>
  <si>
    <t>10.81</t>
  </si>
  <si>
    <t>Адреса, Черкаська обл., Маньківський р-н., с.Іваньки, вул. Заводська, 1</t>
  </si>
  <si>
    <t xml:space="preserve">ДП "Хлібна база №73" </t>
  </si>
  <si>
    <t>20204928</t>
  </si>
  <si>
    <t>12222985001</t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</si>
  <si>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</t>
    </r>
    <r>
      <rPr>
        <sz val="10"/>
        <rFont val="Arial Cyr"/>
        <family val="2"/>
      </rPr>
      <t>54</t>
    </r>
  </si>
  <si>
    <r>
      <t>Середня кількість працівників</t>
    </r>
    <r>
      <rPr>
        <vertAlign val="superscript"/>
        <sz val="10"/>
        <rFont val="Arial Cyr"/>
        <family val="2"/>
      </rPr>
      <t>1</t>
    </r>
    <r>
      <rPr>
        <sz val="10"/>
        <rFont val="Arial Cyr"/>
        <family val="2"/>
      </rPr>
      <t xml:space="preserve">                            227</t>
    </r>
  </si>
  <si>
    <r>
      <t>Середня кількість працівників</t>
    </r>
    <r>
      <rPr>
        <vertAlign val="superscript"/>
        <sz val="10"/>
        <rFont val="Arial Cyr"/>
        <family val="2"/>
      </rPr>
      <t xml:space="preserve">1                                                          </t>
    </r>
    <r>
      <rPr>
        <sz val="10"/>
        <rFont val="Arial Cyr"/>
        <family val="2"/>
      </rPr>
      <t xml:space="preserve">  21</t>
    </r>
  </si>
  <si>
    <t>за Ікв. 2020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</si>
</sst>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0.0"/>
    <numFmt numFmtId="175" formatCode="_(* #,##0.00_);_(* \(#,##0.00\);_(* \-??_);_(@_)"/>
    <numFmt numFmtId="176" formatCode="_(* #,##0_);_(* \(#,##0\);_(* \-??_);_(@_)"/>
    <numFmt numFmtId="177" formatCode="mm/yy"/>
    <numFmt numFmtId="178" formatCode="_(* #,##0.0_);_(* \(#,##0.0\);_(* \-??_);_(@_)"/>
    <numFmt numFmtId="179" formatCode="dd\ mmm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(* #,##0_);_(* \(#,##0\);_(* &quot;-&quot;??_);_(@_)"/>
    <numFmt numFmtId="186" formatCode="#,##0.0"/>
    <numFmt numFmtId="187" formatCode="0.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"/>
    <numFmt numFmtId="193" formatCode="#,##0.00;[Red]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Times New Roman"/>
      <family val="1"/>
    </font>
    <font>
      <sz val="10"/>
      <color indexed="10"/>
      <name val="Arial Cyr"/>
      <family val="2"/>
    </font>
    <font>
      <vertAlign val="superscript"/>
      <sz val="10"/>
      <name val="Arial Cyr"/>
      <family val="2"/>
    </font>
    <font>
      <i/>
      <vertAlign val="superscript"/>
      <sz val="10"/>
      <name val="Arial Cyr"/>
      <family val="2"/>
    </font>
    <font>
      <i/>
      <sz val="10"/>
      <name val="Arial Cyr"/>
      <family val="2"/>
    </font>
    <font>
      <i/>
      <sz val="8"/>
      <name val="Times New Roman"/>
      <family val="1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37" fillId="17" borderId="2" applyNumberFormat="0" applyAlignment="0" applyProtection="0"/>
    <xf numFmtId="9" fontId="0" fillId="0" borderId="0" applyFill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 horizontal="left"/>
      <protection/>
    </xf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39" fillId="18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4" fillId="20" borderId="0" applyNumberFormat="0" applyBorder="0" applyAlignment="0" applyProtection="0"/>
    <xf numFmtId="0" fontId="0" fillId="5" borderId="10" applyNumberFormat="0" applyAlignment="0" applyProtection="0"/>
    <xf numFmtId="0" fontId="43" fillId="21" borderId="11" applyNumberFormat="0" applyAlignment="0" applyProtection="0"/>
    <xf numFmtId="0" fontId="16" fillId="9" borderId="12" applyNumberFormat="0" applyAlignment="0" applyProtection="0"/>
    <xf numFmtId="0" fontId="44" fillId="0" borderId="13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0" fontId="46" fillId="2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4" xfId="61" applyFont="1" applyBorder="1" applyAlignment="1">
      <alignment wrapText="1"/>
      <protection/>
    </xf>
    <xf numFmtId="0" fontId="13" fillId="0" borderId="14" xfId="61" applyBorder="1" applyAlignment="1">
      <alignment horizontal="center" wrapText="1"/>
      <protection/>
    </xf>
    <xf numFmtId="0" fontId="25" fillId="0" borderId="14" xfId="61" applyFont="1" applyBorder="1" applyAlignment="1">
      <alignment wrapText="1"/>
      <protection/>
    </xf>
    <xf numFmtId="0" fontId="13" fillId="0" borderId="15" xfId="61" applyBorder="1" applyAlignment="1">
      <alignment horizontal="center" wrapText="1"/>
      <protection/>
    </xf>
    <xf numFmtId="0" fontId="24" fillId="0" borderId="14" xfId="61" applyFont="1" applyBorder="1" applyAlignment="1">
      <alignment wrapText="1"/>
      <protection/>
    </xf>
    <xf numFmtId="0" fontId="24" fillId="0" borderId="16" xfId="61" applyFont="1" applyBorder="1" applyAlignment="1">
      <alignment horizontal="center" wrapText="1"/>
      <protection/>
    </xf>
    <xf numFmtId="0" fontId="24" fillId="0" borderId="14" xfId="61" applyFont="1" applyBorder="1" applyAlignment="1">
      <alignment horizontal="center" wrapText="1"/>
      <protection/>
    </xf>
    <xf numFmtId="0" fontId="24" fillId="9" borderId="14" xfId="61" applyFont="1" applyFill="1" applyBorder="1" applyAlignment="1">
      <alignment horizontal="center" wrapText="1"/>
      <protection/>
    </xf>
    <xf numFmtId="0" fontId="23" fillId="20" borderId="14" xfId="61" applyFont="1" applyFill="1" applyBorder="1" applyAlignment="1">
      <alignment wrapText="1"/>
      <protection/>
    </xf>
    <xf numFmtId="0" fontId="24" fillId="20" borderId="14" xfId="61" applyFont="1" applyFill="1" applyBorder="1" applyAlignment="1">
      <alignment horizontal="center" wrapText="1"/>
      <protection/>
    </xf>
    <xf numFmtId="0" fontId="24" fillId="9" borderId="16" xfId="61" applyFont="1" applyFill="1" applyBorder="1" applyAlignment="1">
      <alignment horizontal="center" wrapText="1"/>
      <protection/>
    </xf>
    <xf numFmtId="0" fontId="13" fillId="0" borderId="15" xfId="61" applyFont="1" applyBorder="1" applyAlignment="1">
      <alignment wrapText="1"/>
      <protection/>
    </xf>
    <xf numFmtId="0" fontId="24" fillId="10" borderId="14" xfId="61" applyFont="1" applyFill="1" applyBorder="1" applyAlignment="1">
      <alignment wrapText="1"/>
      <protection/>
    </xf>
    <xf numFmtId="0" fontId="13" fillId="0" borderId="0" xfId="6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4" fillId="20" borderId="14" xfId="61" applyFont="1" applyFill="1" applyBorder="1" applyAlignment="1">
      <alignment wrapText="1"/>
      <protection/>
    </xf>
    <xf numFmtId="176" fontId="0" fillId="0" borderId="0" xfId="73" applyNumberFormat="1" applyFont="1" applyFill="1" applyBorder="1" applyAlignment="1" applyProtection="1">
      <alignment/>
      <protection/>
    </xf>
    <xf numFmtId="0" fontId="27" fillId="0" borderId="0" xfId="61" applyFont="1" applyAlignment="1">
      <alignment horizontal="center"/>
      <protection/>
    </xf>
    <xf numFmtId="0" fontId="13" fillId="0" borderId="14" xfId="61" applyBorder="1" applyAlignment="1">
      <alignment wrapText="1"/>
      <protection/>
    </xf>
    <xf numFmtId="0" fontId="13" fillId="0" borderId="14" xfId="61" applyFont="1" applyBorder="1" applyAlignment="1">
      <alignment horizontal="center" wrapText="1"/>
      <protection/>
    </xf>
    <xf numFmtId="0" fontId="23" fillId="0" borderId="14" xfId="61" applyFont="1" applyBorder="1" applyAlignment="1">
      <alignment wrapText="1"/>
      <protection/>
    </xf>
    <xf numFmtId="0" fontId="24" fillId="0" borderId="0" xfId="61" applyFont="1" applyAlignment="1">
      <alignment horizontal="center"/>
      <protection/>
    </xf>
    <xf numFmtId="0" fontId="24" fillId="10" borderId="17" xfId="61" applyFont="1" applyFill="1" applyBorder="1" applyAlignment="1">
      <alignment horizontal="center" wrapText="1"/>
      <protection/>
    </xf>
    <xf numFmtId="0" fontId="13" fillId="10" borderId="18" xfId="61" applyFill="1" applyBorder="1">
      <alignment/>
      <protection/>
    </xf>
    <xf numFmtId="0" fontId="13" fillId="10" borderId="18" xfId="61" applyFill="1" applyBorder="1" applyAlignment="1">
      <alignment wrapText="1"/>
      <protection/>
    </xf>
    <xf numFmtId="0" fontId="13" fillId="10" borderId="19" xfId="61" applyFill="1" applyBorder="1" applyAlignment="1">
      <alignment wrapText="1"/>
      <protection/>
    </xf>
    <xf numFmtId="0" fontId="13" fillId="10" borderId="15" xfId="61" applyFont="1" applyFill="1" applyBorder="1" applyAlignment="1">
      <alignment wrapText="1"/>
      <protection/>
    </xf>
    <xf numFmtId="0" fontId="13" fillId="10" borderId="15" xfId="61" applyFill="1" applyBorder="1" applyAlignment="1">
      <alignment horizontal="center" wrapText="1"/>
      <protection/>
    </xf>
    <xf numFmtId="0" fontId="13" fillId="10" borderId="14" xfId="61" applyFont="1" applyFill="1" applyBorder="1" applyAlignment="1">
      <alignment wrapText="1"/>
      <protection/>
    </xf>
    <xf numFmtId="0" fontId="13" fillId="10" borderId="14" xfId="61" applyFill="1" applyBorder="1" applyAlignment="1">
      <alignment horizontal="center" wrapText="1"/>
      <protection/>
    </xf>
    <xf numFmtId="0" fontId="13" fillId="0" borderId="14" xfId="61" applyFill="1" applyBorder="1" applyAlignment="1">
      <alignment wrapText="1"/>
      <protection/>
    </xf>
    <xf numFmtId="0" fontId="13" fillId="0" borderId="0" xfId="61" applyFont="1">
      <alignment/>
      <protection/>
    </xf>
    <xf numFmtId="0" fontId="13" fillId="10" borderId="14" xfId="61" applyFill="1" applyBorder="1">
      <alignment/>
      <protection/>
    </xf>
    <xf numFmtId="0" fontId="24" fillId="0" borderId="16" xfId="61" applyFont="1" applyBorder="1" applyAlignment="1">
      <alignment wrapText="1"/>
      <protection/>
    </xf>
    <xf numFmtId="0" fontId="13" fillId="0" borderId="14" xfId="61" applyBorder="1">
      <alignment/>
      <protection/>
    </xf>
    <xf numFmtId="3" fontId="13" fillId="0" borderId="14" xfId="61" applyNumberFormat="1" applyBorder="1" applyAlignment="1">
      <alignment wrapText="1"/>
      <protection/>
    </xf>
    <xf numFmtId="0" fontId="13" fillId="0" borderId="16" xfId="61" applyBorder="1" applyAlignment="1">
      <alignment wrapText="1"/>
      <protection/>
    </xf>
    <xf numFmtId="0" fontId="24" fillId="10" borderId="14" xfId="61" applyFont="1" applyFill="1" applyBorder="1" applyAlignment="1">
      <alignment horizontal="center" wrapText="1"/>
      <protection/>
    </xf>
    <xf numFmtId="0" fontId="29" fillId="0" borderId="0" xfId="61" applyFont="1" applyAlignment="1">
      <alignment horizontal="left" indent="1"/>
      <protection/>
    </xf>
    <xf numFmtId="0" fontId="23" fillId="10" borderId="14" xfId="61" applyFont="1" applyFill="1" applyBorder="1" applyAlignment="1">
      <alignment horizontal="center" wrapText="1"/>
      <protection/>
    </xf>
    <xf numFmtId="0" fontId="13" fillId="0" borderId="0" xfId="61" applyFont="1" applyFill="1" applyBorder="1" applyAlignment="1">
      <alignment horizontal="center" wrapText="1"/>
      <protection/>
    </xf>
    <xf numFmtId="0" fontId="13" fillId="0" borderId="0" xfId="61" applyBorder="1">
      <alignment/>
      <protection/>
    </xf>
    <xf numFmtId="0" fontId="13" fillId="0" borderId="0" xfId="6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3" fillId="0" borderId="0" xfId="61" applyBorder="1" applyAlignment="1">
      <alignment wrapText="1"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left"/>
      <protection/>
    </xf>
    <xf numFmtId="0" fontId="19" fillId="9" borderId="14" xfId="0" applyNumberFormat="1" applyFont="1" applyFill="1" applyBorder="1" applyAlignment="1" applyProtection="1">
      <alignment horizontal="center" vertical="top" wrapText="1"/>
      <protection/>
    </xf>
    <xf numFmtId="177" fontId="19" fillId="9" borderId="14" xfId="0" applyNumberFormat="1" applyFont="1" applyFill="1" applyBorder="1" applyAlignment="1" applyProtection="1">
      <alignment horizontal="center" vertical="top" wrapText="1"/>
      <protection/>
    </xf>
    <xf numFmtId="0" fontId="19" fillId="9" borderId="14" xfId="0" applyNumberFormat="1" applyFont="1" applyFill="1" applyBorder="1" applyAlignment="1" applyProtection="1">
      <alignment horizontal="center" vertical="top"/>
      <protection/>
    </xf>
    <xf numFmtId="49" fontId="22" fillId="0" borderId="14" xfId="0" applyNumberFormat="1" applyFon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14" fontId="20" fillId="0" borderId="14" xfId="0" applyNumberFormat="1" applyFont="1" applyFill="1" applyBorder="1" applyAlignment="1" applyProtection="1">
      <alignment horizontal="center" vertical="center"/>
      <protection/>
    </xf>
    <xf numFmtId="14" fontId="19" fillId="0" borderId="14" xfId="0" applyNumberFormat="1" applyFont="1" applyBorder="1" applyAlignment="1">
      <alignment horizontal="center"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top" wrapText="1"/>
      <protection/>
    </xf>
    <xf numFmtId="0" fontId="13" fillId="20" borderId="14" xfId="61" applyFill="1" applyBorder="1" applyAlignment="1">
      <alignment wrapText="1"/>
      <protection/>
    </xf>
    <xf numFmtId="49" fontId="22" fillId="0" borderId="14" xfId="0" applyNumberFormat="1" applyFont="1" applyFill="1" applyBorder="1" applyAlignment="1" applyProtection="1">
      <alignment horizontal="right"/>
      <protection/>
    </xf>
    <xf numFmtId="0" fontId="13" fillId="0" borderId="0" xfId="61" applyFill="1">
      <alignment/>
      <protection/>
    </xf>
    <xf numFmtId="3" fontId="23" fillId="20" borderId="14" xfId="61" applyNumberFormat="1" applyFont="1" applyFill="1" applyBorder="1" applyAlignment="1">
      <alignment wrapText="1"/>
      <protection/>
    </xf>
    <xf numFmtId="0" fontId="13" fillId="0" borderId="20" xfId="61" applyFill="1" applyBorder="1" applyAlignment="1">
      <alignment horizontal="center" wrapText="1"/>
      <protection/>
    </xf>
    <xf numFmtId="3" fontId="13" fillId="0" borderId="15" xfId="61" applyNumberFormat="1" applyBorder="1" applyAlignment="1">
      <alignment wrapText="1"/>
      <protection/>
    </xf>
    <xf numFmtId="3" fontId="13" fillId="0" borderId="15" xfId="61" applyNumberFormat="1" applyBorder="1" applyAlignment="1" applyProtection="1">
      <alignment wrapText="1"/>
      <protection locked="0"/>
    </xf>
    <xf numFmtId="3" fontId="13" fillId="0" borderId="14" xfId="61" applyNumberFormat="1" applyBorder="1" applyAlignment="1" applyProtection="1">
      <alignment wrapText="1"/>
      <protection locked="0"/>
    </xf>
    <xf numFmtId="176" fontId="13" fillId="10" borderId="14" xfId="73" applyNumberFormat="1" applyFont="1" applyFill="1" applyBorder="1" applyAlignment="1" applyProtection="1">
      <alignment wrapText="1"/>
      <protection/>
    </xf>
    <xf numFmtId="0" fontId="24" fillId="0" borderId="16" xfId="61" applyFont="1" applyBorder="1" applyAlignment="1" applyProtection="1">
      <alignment wrapText="1"/>
      <protection locked="0"/>
    </xf>
    <xf numFmtId="0" fontId="13" fillId="10" borderId="19" xfId="61" applyFill="1" applyBorder="1" applyAlignment="1" applyProtection="1">
      <alignment wrapText="1"/>
      <protection locked="0"/>
    </xf>
    <xf numFmtId="3" fontId="13" fillId="0" borderId="14" xfId="61" applyNumberFormat="1" applyFont="1" applyBorder="1" applyAlignment="1">
      <alignment wrapText="1"/>
      <protection/>
    </xf>
    <xf numFmtId="3" fontId="13" fillId="0" borderId="14" xfId="61" applyNumberFormat="1" applyFont="1" applyBorder="1" applyAlignment="1" applyProtection="1">
      <alignment wrapText="1"/>
      <protection locked="0"/>
    </xf>
    <xf numFmtId="3" fontId="24" fillId="0" borderId="14" xfId="61" applyNumberFormat="1" applyFont="1" applyBorder="1" applyAlignment="1">
      <alignment wrapText="1"/>
      <protection/>
    </xf>
    <xf numFmtId="3" fontId="24" fillId="0" borderId="14" xfId="61" applyNumberFormat="1" applyFont="1" applyBorder="1" applyAlignment="1" applyProtection="1">
      <alignment wrapText="1"/>
      <protection locked="0"/>
    </xf>
    <xf numFmtId="3" fontId="13" fillId="0" borderId="14" xfId="61" applyNumberFormat="1" applyFont="1" applyBorder="1" applyAlignment="1">
      <alignment horizontal="center" wrapText="1"/>
      <protection/>
    </xf>
    <xf numFmtId="3" fontId="13" fillId="0" borderId="14" xfId="61" applyNumberFormat="1" applyFont="1" applyBorder="1" applyAlignment="1" applyProtection="1">
      <alignment horizontal="center" wrapText="1"/>
      <protection locked="0"/>
    </xf>
    <xf numFmtId="3" fontId="24" fillId="0" borderId="16" xfId="61" applyNumberFormat="1" applyFont="1" applyBorder="1" applyAlignment="1">
      <alignment wrapText="1"/>
      <protection/>
    </xf>
    <xf numFmtId="3" fontId="24" fillId="0" borderId="16" xfId="61" applyNumberFormat="1" applyFont="1" applyBorder="1" applyAlignment="1" applyProtection="1">
      <alignment wrapText="1"/>
      <protection locked="0"/>
    </xf>
    <xf numFmtId="0" fontId="13" fillId="0" borderId="15" xfId="61" applyBorder="1" applyAlignment="1" applyProtection="1">
      <alignment wrapText="1"/>
      <protection locked="0"/>
    </xf>
    <xf numFmtId="0" fontId="13" fillId="0" borderId="14" xfId="61" applyBorder="1" applyAlignment="1" applyProtection="1">
      <alignment wrapText="1"/>
      <protection locked="0"/>
    </xf>
    <xf numFmtId="3" fontId="13" fillId="0" borderId="14" xfId="61" applyNumberFormat="1" applyFill="1" applyBorder="1" applyAlignment="1" applyProtection="1">
      <alignment wrapText="1"/>
      <protection locked="0"/>
    </xf>
    <xf numFmtId="0" fontId="13" fillId="10" borderId="14" xfId="61" applyFill="1" applyBorder="1" applyAlignment="1" applyProtection="1">
      <alignment wrapText="1"/>
      <protection locked="0"/>
    </xf>
    <xf numFmtId="176" fontId="13" fillId="0" borderId="14" xfId="73" applyNumberFormat="1" applyFont="1" applyFill="1" applyBorder="1" applyAlignment="1" applyProtection="1">
      <alignment horizontal="center" wrapText="1"/>
      <protection/>
    </xf>
    <xf numFmtId="176" fontId="23" fillId="10" borderId="14" xfId="73" applyNumberFormat="1" applyFont="1" applyFill="1" applyBorder="1" applyAlignment="1" applyProtection="1">
      <alignment horizontal="center" wrapText="1"/>
      <protection/>
    </xf>
    <xf numFmtId="3" fontId="23" fillId="10" borderId="14" xfId="6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/>
    </xf>
    <xf numFmtId="3" fontId="24" fillId="20" borderId="14" xfId="61" applyNumberFormat="1" applyFont="1" applyFill="1" applyBorder="1" applyAlignment="1">
      <alignment wrapText="1"/>
      <protection/>
    </xf>
    <xf numFmtId="3" fontId="13" fillId="10" borderId="19" xfId="61" applyNumberFormat="1" applyFill="1" applyBorder="1" applyAlignment="1">
      <alignment wrapText="1"/>
      <protection/>
    </xf>
    <xf numFmtId="3" fontId="13" fillId="10" borderId="14" xfId="61" applyNumberFormat="1" applyFill="1" applyBorder="1" applyAlignment="1">
      <alignment wrapText="1"/>
      <protection/>
    </xf>
    <xf numFmtId="0" fontId="13" fillId="0" borderId="14" xfId="61" applyFont="1" applyFill="1" applyBorder="1" applyAlignment="1">
      <alignment wrapText="1"/>
      <protection/>
    </xf>
    <xf numFmtId="3" fontId="13" fillId="0" borderId="14" xfId="61" applyNumberFormat="1" applyFill="1" applyBorder="1" applyAlignment="1">
      <alignment wrapText="1"/>
      <protection/>
    </xf>
    <xf numFmtId="3" fontId="0" fillId="0" borderId="14" xfId="0" applyNumberFormat="1" applyFont="1" applyBorder="1" applyAlignment="1">
      <alignment horizontal="center"/>
    </xf>
    <xf numFmtId="3" fontId="13" fillId="0" borderId="14" xfId="61" applyNumberFormat="1" applyFont="1" applyFill="1" applyBorder="1" applyAlignment="1">
      <alignment horizontal="center" wrapText="1"/>
      <protection/>
    </xf>
    <xf numFmtId="3" fontId="13" fillId="10" borderId="15" xfId="61" applyNumberFormat="1" applyFill="1" applyBorder="1" applyAlignment="1">
      <alignment wrapText="1"/>
      <protection/>
    </xf>
    <xf numFmtId="10" fontId="0" fillId="0" borderId="0" xfId="0" applyNumberFormat="1" applyFont="1" applyFill="1" applyAlignment="1">
      <alignment/>
    </xf>
    <xf numFmtId="3" fontId="24" fillId="0" borderId="14" xfId="61" applyNumberFormat="1" applyFont="1" applyFill="1" applyBorder="1" applyAlignment="1">
      <alignment wrapText="1"/>
      <protection/>
    </xf>
    <xf numFmtId="3" fontId="13" fillId="0" borderId="0" xfId="61" applyNumberFormat="1">
      <alignment/>
      <protection/>
    </xf>
    <xf numFmtId="0" fontId="13" fillId="0" borderId="0" xfId="61" applyFill="1" applyBorder="1">
      <alignment/>
      <protection/>
    </xf>
    <xf numFmtId="0" fontId="24" fillId="9" borderId="17" xfId="61" applyFont="1" applyFill="1" applyBorder="1" applyAlignment="1">
      <alignment horizontal="center" wrapText="1"/>
      <protection/>
    </xf>
    <xf numFmtId="0" fontId="13" fillId="0" borderId="0" xfId="61" applyFont="1" applyFill="1" applyBorder="1">
      <alignment/>
      <protection/>
    </xf>
    <xf numFmtId="3" fontId="13" fillId="0" borderId="17" xfId="61" applyNumberFormat="1" applyBorder="1" applyAlignment="1">
      <alignment wrapText="1"/>
      <protection/>
    </xf>
    <xf numFmtId="0" fontId="13" fillId="0" borderId="0" xfId="61" applyFill="1" applyBorder="1" applyAlignment="1">
      <alignment wrapText="1"/>
      <protection/>
    </xf>
    <xf numFmtId="3" fontId="23" fillId="20" borderId="17" xfId="61" applyNumberFormat="1" applyFont="1" applyFill="1" applyBorder="1" applyAlignment="1">
      <alignment wrapText="1"/>
      <protection/>
    </xf>
    <xf numFmtId="176" fontId="13" fillId="0" borderId="0" xfId="73" applyNumberFormat="1" applyFont="1" applyFill="1" applyBorder="1" applyAlignment="1" applyProtection="1">
      <alignment/>
      <protection/>
    </xf>
    <xf numFmtId="176" fontId="24" fillId="9" borderId="14" xfId="73" applyNumberFormat="1" applyFont="1" applyFill="1" applyBorder="1" applyAlignment="1" applyProtection="1">
      <alignment horizontal="center" wrapText="1"/>
      <protection/>
    </xf>
    <xf numFmtId="176" fontId="24" fillId="9" borderId="16" xfId="73" applyNumberFormat="1" applyFont="1" applyFill="1" applyBorder="1" applyAlignment="1" applyProtection="1">
      <alignment horizontal="center" wrapText="1"/>
      <protection/>
    </xf>
    <xf numFmtId="176" fontId="13" fillId="10" borderId="18" xfId="73" applyNumberFormat="1" applyFont="1" applyFill="1" applyBorder="1" applyAlignment="1" applyProtection="1">
      <alignment wrapText="1"/>
      <protection/>
    </xf>
    <xf numFmtId="176" fontId="13" fillId="10" borderId="19" xfId="73" applyNumberFormat="1" applyFont="1" applyFill="1" applyBorder="1" applyAlignment="1" applyProtection="1">
      <alignment wrapText="1"/>
      <protection/>
    </xf>
    <xf numFmtId="176" fontId="13" fillId="10" borderId="15" xfId="73" applyNumberFormat="1" applyFont="1" applyFill="1" applyBorder="1" applyAlignment="1" applyProtection="1">
      <alignment wrapText="1"/>
      <protection/>
    </xf>
    <xf numFmtId="176" fontId="13" fillId="0" borderId="14" xfId="73" applyNumberFormat="1" applyFont="1" applyFill="1" applyBorder="1" applyAlignment="1" applyProtection="1">
      <alignment wrapText="1"/>
      <protection/>
    </xf>
    <xf numFmtId="176" fontId="13" fillId="0" borderId="14" xfId="73" applyNumberFormat="1" applyFont="1" applyFill="1" applyBorder="1" applyAlignment="1" applyProtection="1">
      <alignment wrapText="1"/>
      <protection locked="0"/>
    </xf>
    <xf numFmtId="176" fontId="24" fillId="0" borderId="16" xfId="73" applyNumberFormat="1" applyFont="1" applyFill="1" applyBorder="1" applyAlignment="1" applyProtection="1">
      <alignment wrapText="1"/>
      <protection/>
    </xf>
    <xf numFmtId="176" fontId="24" fillId="0" borderId="16" xfId="73" applyNumberFormat="1" applyFont="1" applyFill="1" applyBorder="1" applyAlignment="1" applyProtection="1">
      <alignment wrapText="1"/>
      <protection locked="0"/>
    </xf>
    <xf numFmtId="176" fontId="13" fillId="10" borderId="19" xfId="73" applyNumberFormat="1" applyFont="1" applyFill="1" applyBorder="1" applyAlignment="1" applyProtection="1">
      <alignment wrapText="1"/>
      <protection locked="0"/>
    </xf>
    <xf numFmtId="176" fontId="13" fillId="0" borderId="15" xfId="73" applyNumberFormat="1" applyFont="1" applyFill="1" applyBorder="1" applyAlignment="1" applyProtection="1">
      <alignment wrapText="1"/>
      <protection/>
    </xf>
    <xf numFmtId="176" fontId="13" fillId="0" borderId="15" xfId="73" applyNumberFormat="1" applyFont="1" applyFill="1" applyBorder="1" applyAlignment="1" applyProtection="1">
      <alignment wrapText="1"/>
      <protection locked="0"/>
    </xf>
    <xf numFmtId="176" fontId="24" fillId="0" borderId="14" xfId="73" applyNumberFormat="1" applyFont="1" applyFill="1" applyBorder="1" applyAlignment="1" applyProtection="1">
      <alignment wrapText="1"/>
      <protection/>
    </xf>
    <xf numFmtId="176" fontId="24" fillId="0" borderId="14" xfId="73" applyNumberFormat="1" applyFont="1" applyFill="1" applyBorder="1" applyAlignment="1" applyProtection="1">
      <alignment wrapText="1"/>
      <protection locked="0"/>
    </xf>
    <xf numFmtId="176" fontId="23" fillId="20" borderId="14" xfId="73" applyNumberFormat="1" applyFont="1" applyFill="1" applyBorder="1" applyAlignment="1" applyProtection="1">
      <alignment wrapText="1"/>
      <protection/>
    </xf>
    <xf numFmtId="0" fontId="32" fillId="0" borderId="0" xfId="0" applyFont="1" applyFill="1" applyAlignment="1">
      <alignment/>
    </xf>
    <xf numFmtId="176" fontId="23" fillId="0" borderId="0" xfId="73" applyNumberFormat="1" applyFont="1" applyFill="1" applyBorder="1" applyAlignment="1" applyProtection="1">
      <alignment/>
      <protection/>
    </xf>
    <xf numFmtId="0" fontId="23" fillId="0" borderId="14" xfId="61" applyFont="1" applyBorder="1" applyAlignment="1">
      <alignment horizontal="center" wrapText="1"/>
      <protection/>
    </xf>
    <xf numFmtId="3" fontId="13" fillId="0" borderId="16" xfId="61" applyNumberFormat="1" applyBorder="1" applyAlignment="1">
      <alignment wrapText="1"/>
      <protection/>
    </xf>
    <xf numFmtId="0" fontId="33" fillId="0" borderId="0" xfId="0" applyFont="1" applyAlignment="1">
      <alignment/>
    </xf>
    <xf numFmtId="3" fontId="24" fillId="9" borderId="16" xfId="61" applyNumberFormat="1" applyFont="1" applyFill="1" applyBorder="1" applyAlignment="1">
      <alignment horizontal="center" wrapText="1"/>
      <protection/>
    </xf>
    <xf numFmtId="3" fontId="13" fillId="10" borderId="18" xfId="61" applyNumberFormat="1" applyFill="1" applyBorder="1" applyAlignment="1">
      <alignment wrapText="1"/>
      <protection/>
    </xf>
    <xf numFmtId="3" fontId="13" fillId="0" borderId="14" xfId="61" applyNumberFormat="1" applyBorder="1" applyAlignment="1" applyProtection="1">
      <alignment horizontal="right" wrapText="1"/>
      <protection locked="0"/>
    </xf>
    <xf numFmtId="3" fontId="23" fillId="0" borderId="0" xfId="61" applyNumberFormat="1" applyFont="1" applyAlignment="1">
      <alignment/>
      <protection/>
    </xf>
    <xf numFmtId="3" fontId="13" fillId="10" borderId="14" xfId="61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24" fillId="23" borderId="14" xfId="61" applyFont="1" applyFill="1" applyBorder="1" applyAlignment="1">
      <alignment horizontal="center" wrapText="1"/>
      <protection/>
    </xf>
    <xf numFmtId="0" fontId="23" fillId="0" borderId="0" xfId="61" applyFont="1" applyAlignment="1">
      <alignment/>
      <protection/>
    </xf>
    <xf numFmtId="176" fontId="0" fillId="0" borderId="0" xfId="0" applyNumberFormat="1" applyFont="1" applyAlignment="1">
      <alignment/>
    </xf>
    <xf numFmtId="1" fontId="24" fillId="20" borderId="14" xfId="61" applyNumberFormat="1" applyFont="1" applyFill="1" applyBorder="1" applyAlignment="1">
      <alignment wrapText="1"/>
      <protection/>
    </xf>
    <xf numFmtId="3" fontId="24" fillId="0" borderId="16" xfId="61" applyNumberFormat="1" applyFont="1" applyBorder="1" applyAlignment="1">
      <alignment wrapText="1"/>
      <protection/>
    </xf>
    <xf numFmtId="2" fontId="13" fillId="0" borderId="0" xfId="61" applyNumberFormat="1">
      <alignment/>
      <protection/>
    </xf>
    <xf numFmtId="175" fontId="0" fillId="0" borderId="15" xfId="73" applyBorder="1" applyAlignment="1">
      <alignment wrapText="1"/>
    </xf>
    <xf numFmtId="175" fontId="0" fillId="0" borderId="14" xfId="73" applyBorder="1" applyAlignment="1">
      <alignment wrapText="1"/>
    </xf>
    <xf numFmtId="175" fontId="0" fillId="0" borderId="16" xfId="73" applyBorder="1" applyAlignment="1" applyProtection="1">
      <alignment wrapText="1"/>
      <protection locked="0"/>
    </xf>
    <xf numFmtId="175" fontId="0" fillId="10" borderId="19" xfId="73" applyFill="1" applyBorder="1" applyAlignment="1">
      <alignment wrapText="1"/>
    </xf>
    <xf numFmtId="175" fontId="0" fillId="0" borderId="14" xfId="73" applyBorder="1" applyAlignment="1">
      <alignment horizontal="center" wrapText="1"/>
    </xf>
    <xf numFmtId="175" fontId="0" fillId="0" borderId="16" xfId="73" applyBorder="1" applyAlignment="1">
      <alignment wrapText="1"/>
    </xf>
    <xf numFmtId="175" fontId="0" fillId="10" borderId="14" xfId="73" applyFill="1" applyBorder="1" applyAlignment="1">
      <alignment wrapText="1"/>
    </xf>
    <xf numFmtId="175" fontId="19" fillId="20" borderId="14" xfId="73" applyFont="1" applyFill="1" applyBorder="1" applyAlignment="1">
      <alignment wrapText="1"/>
    </xf>
    <xf numFmtId="175" fontId="19" fillId="10" borderId="14" xfId="73" applyFont="1" applyFill="1" applyBorder="1" applyAlignment="1">
      <alignment horizontal="center" wrapText="1"/>
    </xf>
    <xf numFmtId="178" fontId="0" fillId="0" borderId="14" xfId="73" applyNumberFormat="1" applyFill="1" applyBorder="1" applyAlignment="1">
      <alignment horizontal="center" wrapText="1"/>
    </xf>
    <xf numFmtId="178" fontId="0" fillId="0" borderId="14" xfId="73" applyNumberFormat="1" applyBorder="1" applyAlignment="1">
      <alignment horizontal="center" wrapText="1"/>
    </xf>
    <xf numFmtId="173" fontId="23" fillId="10" borderId="14" xfId="61" applyNumberFormat="1" applyFont="1" applyFill="1" applyBorder="1" applyAlignment="1">
      <alignment horizontal="center" wrapText="1"/>
      <protection/>
    </xf>
    <xf numFmtId="0" fontId="13" fillId="0" borderId="17" xfId="61" applyFont="1" applyBorder="1" applyAlignment="1">
      <alignment wrapText="1"/>
      <protection/>
    </xf>
    <xf numFmtId="178" fontId="0" fillId="0" borderId="15" xfId="73" applyNumberFormat="1" applyBorder="1" applyAlignment="1">
      <alignment wrapText="1"/>
    </xf>
    <xf numFmtId="178" fontId="0" fillId="0" borderId="14" xfId="73" applyNumberFormat="1" applyBorder="1" applyAlignment="1">
      <alignment wrapText="1"/>
    </xf>
    <xf numFmtId="178" fontId="0" fillId="10" borderId="14" xfId="73" applyNumberFormat="1" applyFill="1" applyBorder="1" applyAlignment="1">
      <alignment wrapText="1"/>
    </xf>
    <xf numFmtId="178" fontId="0" fillId="0" borderId="16" xfId="73" applyNumberFormat="1" applyBorder="1" applyAlignment="1">
      <alignment wrapText="1"/>
    </xf>
    <xf numFmtId="178" fontId="0" fillId="10" borderId="19" xfId="73" applyNumberFormat="1" applyFill="1" applyBorder="1" applyAlignment="1">
      <alignment wrapText="1"/>
    </xf>
    <xf numFmtId="178" fontId="0" fillId="20" borderId="14" xfId="73" applyNumberFormat="1" applyFill="1" applyBorder="1" applyAlignment="1">
      <alignment wrapText="1"/>
    </xf>
    <xf numFmtId="176" fontId="0" fillId="0" borderId="15" xfId="73" applyNumberFormat="1" applyBorder="1" applyAlignment="1">
      <alignment wrapText="1"/>
    </xf>
    <xf numFmtId="176" fontId="0" fillId="0" borderId="14" xfId="73" applyNumberFormat="1" applyBorder="1" applyAlignment="1">
      <alignment wrapText="1"/>
    </xf>
    <xf numFmtId="176" fontId="0" fillId="10" borderId="14" xfId="73" applyNumberFormat="1" applyFill="1" applyBorder="1" applyAlignment="1">
      <alignment wrapText="1"/>
    </xf>
    <xf numFmtId="176" fontId="0" fillId="0" borderId="16" xfId="73" applyNumberFormat="1" applyBorder="1" applyAlignment="1">
      <alignment wrapText="1"/>
    </xf>
    <xf numFmtId="176" fontId="0" fillId="10" borderId="19" xfId="73" applyNumberFormat="1" applyFill="1" applyBorder="1" applyAlignment="1">
      <alignment wrapText="1"/>
    </xf>
    <xf numFmtId="176" fontId="0" fillId="20" borderId="14" xfId="73" applyNumberFormat="1" applyFill="1" applyBorder="1" applyAlignment="1">
      <alignment wrapText="1"/>
    </xf>
    <xf numFmtId="178" fontId="0" fillId="0" borderId="14" xfId="73" applyNumberFormat="1" applyBorder="1" applyAlignment="1">
      <alignment horizontal="right" wrapText="1"/>
    </xf>
    <xf numFmtId="178" fontId="0" fillId="0" borderId="14" xfId="73" applyNumberFormat="1" applyBorder="1" applyAlignment="1" applyProtection="1">
      <alignment wrapText="1"/>
      <protection locked="0"/>
    </xf>
    <xf numFmtId="178" fontId="0" fillId="0" borderId="14" xfId="73" applyNumberFormat="1" applyFill="1" applyBorder="1" applyAlignment="1">
      <alignment horizontal="right" wrapText="1"/>
    </xf>
    <xf numFmtId="178" fontId="0" fillId="0" borderId="14" xfId="73" applyNumberFormat="1" applyFont="1" applyBorder="1" applyAlignment="1">
      <alignment wrapText="1"/>
    </xf>
    <xf numFmtId="3" fontId="0" fillId="0" borderId="0" xfId="0" applyNumberFormat="1" applyFont="1" applyFill="1" applyAlignment="1">
      <alignment/>
    </xf>
    <xf numFmtId="1" fontId="13" fillId="0" borderId="17" xfId="61" applyNumberFormat="1" applyFont="1" applyBorder="1" applyAlignment="1">
      <alignment wrapText="1"/>
      <protection/>
    </xf>
    <xf numFmtId="0" fontId="24" fillId="20" borderId="17" xfId="61" applyFont="1" applyFill="1" applyBorder="1" applyAlignment="1">
      <alignment wrapText="1"/>
      <protection/>
    </xf>
    <xf numFmtId="0" fontId="13" fillId="0" borderId="0" xfId="6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4" fillId="0" borderId="0" xfId="61" applyFont="1" applyFill="1" applyBorder="1" applyAlignment="1">
      <alignment wrapText="1"/>
      <protection/>
    </xf>
    <xf numFmtId="0" fontId="13" fillId="0" borderId="14" xfId="61" applyBorder="1" applyAlignment="1">
      <alignment wrapText="1"/>
      <protection/>
    </xf>
    <xf numFmtId="2" fontId="13" fillId="0" borderId="14" xfId="61" applyNumberFormat="1" applyBorder="1" applyAlignment="1">
      <alignment wrapText="1"/>
      <protection/>
    </xf>
    <xf numFmtId="0" fontId="13" fillId="0" borderId="14" xfId="61" applyFont="1" applyBorder="1" applyAlignment="1">
      <alignment wrapText="1"/>
      <protection/>
    </xf>
    <xf numFmtId="0" fontId="13" fillId="0" borderId="14" xfId="61" applyFont="1" applyBorder="1" applyAlignment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>
      <alignment horizontal="center"/>
      <protection/>
    </xf>
    <xf numFmtId="0" fontId="24" fillId="9" borderId="14" xfId="61" applyFont="1" applyFill="1" applyBorder="1" applyAlignment="1">
      <alignment horizontal="center" wrapText="1"/>
      <protection/>
    </xf>
    <xf numFmtId="0" fontId="23" fillId="0" borderId="0" xfId="61" applyFont="1" applyBorder="1" applyAlignment="1">
      <alignment horizontal="left"/>
      <protection/>
    </xf>
    <xf numFmtId="49" fontId="13" fillId="0" borderId="14" xfId="61" applyNumberFormat="1" applyFont="1" applyBorder="1" applyAlignment="1">
      <alignment horizontal="right" wrapText="1"/>
      <protection/>
    </xf>
    <xf numFmtId="49" fontId="13" fillId="0" borderId="14" xfId="61" applyNumberFormat="1" applyBorder="1" applyAlignment="1">
      <alignment horizontal="right" wrapText="1"/>
      <protection/>
    </xf>
    <xf numFmtId="0" fontId="24" fillId="0" borderId="21" xfId="61" applyFont="1" applyBorder="1" applyAlignment="1">
      <alignment horizontal="center"/>
      <protection/>
    </xf>
    <xf numFmtId="0" fontId="13" fillId="0" borderId="14" xfId="61" applyFont="1" applyFill="1" applyBorder="1" applyAlignment="1">
      <alignment wrapText="1"/>
      <protection/>
    </xf>
    <xf numFmtId="176" fontId="24" fillId="9" borderId="14" xfId="73" applyNumberFormat="1" applyFont="1" applyFill="1" applyBorder="1" applyAlignment="1" applyProtection="1">
      <alignment horizontal="center" wrapText="1"/>
      <protection/>
    </xf>
    <xf numFmtId="0" fontId="13" fillId="0" borderId="14" xfId="61" applyFont="1" applyBorder="1" applyAlignment="1">
      <alignment horizontal="left" vertical="center"/>
      <protection/>
    </xf>
    <xf numFmtId="3" fontId="24" fillId="9" borderId="14" xfId="61" applyNumberFormat="1" applyFont="1" applyFill="1" applyBorder="1" applyAlignment="1">
      <alignment horizont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Контрольная ячейка" xfId="55"/>
    <cellStyle name="Назва" xfId="56"/>
    <cellStyle name="Название" xfId="57"/>
    <cellStyle name="Нейтральний" xfId="58"/>
    <cellStyle name="Нейтральный" xfId="59"/>
    <cellStyle name="Обчислення" xfId="60"/>
    <cellStyle name="Обычный_за 1 квартал 2013   баланс та ф 2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Результат 1" xfId="67"/>
    <cellStyle name="Связанная ячейка" xfId="68"/>
    <cellStyle name="Стиль 1" xfId="69"/>
    <cellStyle name="Текст попередження" xfId="70"/>
    <cellStyle name="Текст пояснення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2A73B"/>
      <rgbColor rgb="00800080"/>
      <rgbColor rgb="00008080"/>
      <rgbColor rgb="00C0C0C0"/>
      <rgbColor rgb="00808080"/>
      <rgbColor rgb="0089C765"/>
      <rgbColor rgb="00FAA61A"/>
      <rgbColor rgb="00FFFFCC"/>
      <rgbColor rgb="00CCFFFF"/>
      <rgbColor rgb="00660066"/>
      <rgbColor rgb="00F79448"/>
      <rgbColor rgb="000066CC"/>
      <rgbColor rgb="00CCCCFF"/>
      <rgbColor rgb="00000080"/>
      <rgbColor rgb="00FF00FF"/>
      <rgbColor rgb="00FDB94D"/>
      <rgbColor rgb="0000FFFF"/>
      <rgbColor rgb="00800080"/>
      <rgbColor rgb="00800000"/>
      <rgbColor rgb="00008080"/>
      <rgbColor rgb="000000FF"/>
      <rgbColor rgb="00C2E0AE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175"/>
  <sheetViews>
    <sheetView zoomScalePageLayoutView="0" workbookViewId="0" topLeftCell="A16">
      <selection activeCell="F20" sqref="F20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00390625" style="1" customWidth="1"/>
  </cols>
  <sheetData>
    <row r="1" spans="1:5" ht="12.75">
      <c r="A1" s="21"/>
      <c r="B1" s="16"/>
      <c r="C1" s="16"/>
      <c r="D1" s="16"/>
      <c r="E1" s="16"/>
    </row>
    <row r="2" spans="1:5" ht="12.75">
      <c r="A2" s="21"/>
      <c r="B2" s="16"/>
      <c r="C2" s="16"/>
      <c r="D2" s="16"/>
      <c r="E2" s="16"/>
    </row>
    <row r="3" spans="1:5" ht="12.75">
      <c r="A3" s="21"/>
      <c r="B3" s="16"/>
      <c r="C3" s="16"/>
      <c r="D3" s="16"/>
      <c r="E3" s="16"/>
    </row>
    <row r="4" spans="1:5" ht="12.75" customHeight="1">
      <c r="A4" s="177"/>
      <c r="B4" s="177"/>
      <c r="C4" s="180" t="s">
        <v>148</v>
      </c>
      <c r="D4" s="180"/>
      <c r="E4" s="180"/>
    </row>
    <row r="5" spans="1:5" ht="12.75" customHeight="1">
      <c r="A5" s="177" t="s">
        <v>149</v>
      </c>
      <c r="B5" s="177"/>
      <c r="C5" s="3">
        <v>2016</v>
      </c>
      <c r="D5" s="3">
        <v>12</v>
      </c>
      <c r="E5" s="3">
        <v>31</v>
      </c>
    </row>
    <row r="6" spans="1:5" ht="15.75">
      <c r="A6" s="24" t="s">
        <v>31</v>
      </c>
      <c r="B6" s="3" t="s">
        <v>150</v>
      </c>
      <c r="C6" s="177">
        <v>955064</v>
      </c>
      <c r="D6" s="177"/>
      <c r="E6" s="177"/>
    </row>
    <row r="7" spans="1:5" ht="12.75">
      <c r="A7" s="3" t="s">
        <v>151</v>
      </c>
      <c r="B7" s="3" t="s">
        <v>152</v>
      </c>
      <c r="C7" s="177">
        <v>4822083809</v>
      </c>
      <c r="D7" s="177"/>
      <c r="E7" s="177"/>
    </row>
    <row r="8" spans="1:5" ht="12.75" customHeight="1">
      <c r="A8" s="3" t="s">
        <v>192</v>
      </c>
      <c r="B8" s="3" t="s">
        <v>154</v>
      </c>
      <c r="C8" s="177"/>
      <c r="D8" s="177"/>
      <c r="E8" s="177"/>
    </row>
    <row r="9" spans="1:5" ht="12.75" customHeight="1">
      <c r="A9" s="3" t="s">
        <v>193</v>
      </c>
      <c r="B9" s="3" t="s">
        <v>156</v>
      </c>
      <c r="C9" s="178">
        <v>52.1</v>
      </c>
      <c r="D9" s="178"/>
      <c r="E9" s="178"/>
    </row>
    <row r="10" spans="1:5" ht="12.75" customHeight="1">
      <c r="A10" s="179" t="s">
        <v>194</v>
      </c>
      <c r="B10" s="179"/>
      <c r="C10" s="179"/>
      <c r="D10" s="179"/>
      <c r="E10" s="179"/>
    </row>
    <row r="11" spans="1:5" ht="12.75" customHeight="1">
      <c r="A11" s="179" t="s">
        <v>195</v>
      </c>
      <c r="B11" s="179"/>
      <c r="C11" s="179"/>
      <c r="D11" s="179"/>
      <c r="E11" s="179"/>
    </row>
    <row r="12" spans="1:5" ht="12.75" customHeight="1">
      <c r="A12" s="179" t="s">
        <v>158</v>
      </c>
      <c r="B12" s="179"/>
      <c r="C12" s="179"/>
      <c r="D12" s="179"/>
      <c r="E12" s="179"/>
    </row>
    <row r="13" spans="1:5" ht="12.75" customHeight="1">
      <c r="A13" s="179" t="s">
        <v>159</v>
      </c>
      <c r="B13" s="179"/>
      <c r="C13" s="179"/>
      <c r="D13" s="179"/>
      <c r="E13" s="179"/>
    </row>
    <row r="14" spans="1:5" ht="12.75" customHeight="1">
      <c r="A14" s="177" t="s">
        <v>160</v>
      </c>
      <c r="B14" s="177"/>
      <c r="C14" s="177"/>
      <c r="D14" s="177"/>
      <c r="E14" s="177"/>
    </row>
    <row r="15" spans="1:5" ht="12.75" customHeight="1">
      <c r="A15" s="177" t="s">
        <v>162</v>
      </c>
      <c r="B15" s="177"/>
      <c r="C15" s="180" t="s">
        <v>161</v>
      </c>
      <c r="D15" s="180"/>
      <c r="E15" s="180"/>
    </row>
    <row r="16" spans="1:5" ht="12.75">
      <c r="A16" s="25" t="s">
        <v>196</v>
      </c>
      <c r="B16" s="16"/>
      <c r="C16" s="16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14"/>
      <c r="D22" s="14"/>
      <c r="E22" s="16"/>
    </row>
    <row r="23" spans="1:5" ht="12.75">
      <c r="A23" s="3" t="s">
        <v>36</v>
      </c>
      <c r="B23" s="4">
        <v>1001</v>
      </c>
      <c r="C23" s="3"/>
      <c r="D23" s="3"/>
      <c r="E23" s="16"/>
    </row>
    <row r="24" spans="1:5" ht="12.75">
      <c r="A24" s="3" t="s">
        <v>37</v>
      </c>
      <c r="B24" s="4">
        <v>1002</v>
      </c>
      <c r="C24" s="3"/>
      <c r="D24" s="3"/>
      <c r="E24" s="16"/>
    </row>
    <row r="25" spans="1:5" ht="12.75">
      <c r="A25" s="3" t="s">
        <v>38</v>
      </c>
      <c r="B25" s="4">
        <v>1005</v>
      </c>
      <c r="C25" s="3"/>
      <c r="D25" s="3"/>
      <c r="E25" s="16"/>
    </row>
    <row r="26" spans="1:5" ht="12.75">
      <c r="A26" s="32" t="s">
        <v>39</v>
      </c>
      <c r="B26" s="33">
        <v>1010</v>
      </c>
      <c r="C26" s="3"/>
      <c r="D26" s="3"/>
      <c r="E26" s="16"/>
    </row>
    <row r="27" spans="1:5" ht="12.75">
      <c r="A27" s="3" t="s">
        <v>36</v>
      </c>
      <c r="B27" s="4">
        <v>1011</v>
      </c>
      <c r="C27" s="3"/>
      <c r="D27" s="3"/>
      <c r="E27" s="16"/>
    </row>
    <row r="28" spans="1:5" ht="12.75">
      <c r="A28" s="3" t="s">
        <v>40</v>
      </c>
      <c r="B28" s="4">
        <v>1012</v>
      </c>
      <c r="C28" s="3"/>
      <c r="D28" s="3"/>
      <c r="E28" s="16"/>
    </row>
    <row r="29" spans="1:5" ht="12.75">
      <c r="A29" s="3" t="s">
        <v>41</v>
      </c>
      <c r="B29" s="4">
        <v>1015</v>
      </c>
      <c r="C29" s="3"/>
      <c r="D29" s="3"/>
      <c r="E29" s="16"/>
    </row>
    <row r="30" spans="1:5" ht="12.75">
      <c r="A30" s="3" t="s">
        <v>42</v>
      </c>
      <c r="B30" s="4">
        <v>1020</v>
      </c>
      <c r="C30" s="3"/>
      <c r="D30" s="3"/>
      <c r="E30" s="16"/>
    </row>
    <row r="31" spans="1:5" ht="12.75">
      <c r="A31" s="32" t="s">
        <v>43</v>
      </c>
      <c r="B31" s="36"/>
      <c r="C31" s="3"/>
      <c r="D31" s="3"/>
      <c r="E31" s="16"/>
    </row>
    <row r="32" spans="1:5" ht="25.5">
      <c r="A32" s="3" t="s">
        <v>44</v>
      </c>
      <c r="B32" s="4">
        <v>1030</v>
      </c>
      <c r="C32" s="3"/>
      <c r="D32" s="3"/>
      <c r="E32" s="16"/>
    </row>
    <row r="33" spans="1:5" ht="12.75">
      <c r="A33" s="3" t="s">
        <v>45</v>
      </c>
      <c r="B33" s="4">
        <v>1035</v>
      </c>
      <c r="C33" s="3"/>
      <c r="D33" s="3"/>
      <c r="E33" s="16"/>
    </row>
    <row r="34" spans="1:5" ht="25.5">
      <c r="A34" s="3" t="s">
        <v>46</v>
      </c>
      <c r="B34" s="4">
        <v>1040</v>
      </c>
      <c r="C34" s="3"/>
      <c r="D34" s="3"/>
      <c r="E34" s="16"/>
    </row>
    <row r="35" spans="1:5" ht="12.75">
      <c r="A35" s="3" t="s">
        <v>47</v>
      </c>
      <c r="B35" s="4">
        <v>1045</v>
      </c>
      <c r="C35" s="3"/>
      <c r="D35" s="3"/>
      <c r="E35" s="16"/>
    </row>
    <row r="36" spans="1:5" ht="12.75">
      <c r="A36" s="3" t="s">
        <v>48</v>
      </c>
      <c r="B36" s="4">
        <v>1090</v>
      </c>
      <c r="C36" s="3"/>
      <c r="D36" s="3"/>
      <c r="E36" s="16"/>
    </row>
    <row r="37" spans="1:5" ht="12.75">
      <c r="A37" s="37" t="s">
        <v>49</v>
      </c>
      <c r="B37" s="8">
        <v>1095</v>
      </c>
      <c r="C37" s="37">
        <f>SUM(C26:C36)</f>
        <v>0</v>
      </c>
      <c r="D37" s="37">
        <f>SUM(D26:D36)</f>
        <v>0</v>
      </c>
      <c r="E37" s="16"/>
    </row>
    <row r="38" spans="1:5" ht="12.75">
      <c r="A38" s="26" t="s">
        <v>50</v>
      </c>
      <c r="B38" s="27"/>
      <c r="C38" s="28"/>
      <c r="D38" s="29"/>
      <c r="E38" s="16"/>
    </row>
    <row r="39" spans="1:5" ht="12.75">
      <c r="A39" s="14" t="s">
        <v>51</v>
      </c>
      <c r="B39" s="6">
        <v>1100</v>
      </c>
      <c r="C39" s="14"/>
      <c r="D39" s="14"/>
      <c r="E39" s="16"/>
    </row>
    <row r="40" spans="1:5" ht="12.75">
      <c r="A40" s="3" t="s">
        <v>52</v>
      </c>
      <c r="B40" s="4">
        <v>1110</v>
      </c>
      <c r="C40" s="3"/>
      <c r="D40" s="3"/>
      <c r="E40" s="16"/>
    </row>
    <row r="41" spans="1:5" ht="25.5">
      <c r="A41" s="3" t="s">
        <v>53</v>
      </c>
      <c r="B41" s="4">
        <v>1125</v>
      </c>
      <c r="C41" s="3"/>
      <c r="D41" s="3"/>
      <c r="E41" s="16"/>
    </row>
    <row r="42" spans="1:5" ht="25.5">
      <c r="A42" s="32" t="s">
        <v>54</v>
      </c>
      <c r="B42" s="38"/>
      <c r="C42" s="3"/>
      <c r="D42" s="3"/>
      <c r="E42" s="16"/>
    </row>
    <row r="43" spans="1:5" ht="12.75">
      <c r="A43" s="3" t="s">
        <v>55</v>
      </c>
      <c r="B43" s="4">
        <v>1130</v>
      </c>
      <c r="C43" s="3"/>
      <c r="D43" s="3"/>
      <c r="E43" s="16"/>
    </row>
    <row r="44" spans="1:5" ht="12.75">
      <c r="A44" s="3" t="s">
        <v>56</v>
      </c>
      <c r="B44" s="4">
        <v>1135</v>
      </c>
      <c r="C44" s="3"/>
      <c r="D44" s="3"/>
      <c r="E44" s="16"/>
    </row>
    <row r="45" spans="1:5" ht="12.75">
      <c r="A45" s="3" t="s">
        <v>57</v>
      </c>
      <c r="B45" s="4">
        <v>1136</v>
      </c>
      <c r="C45" s="3"/>
      <c r="D45" s="3"/>
      <c r="E45" s="16"/>
    </row>
    <row r="46" spans="1:5" ht="12.75">
      <c r="A46" s="3" t="s">
        <v>59</v>
      </c>
      <c r="B46" s="4">
        <v>1155</v>
      </c>
      <c r="C46" s="3"/>
      <c r="D46" s="3"/>
      <c r="E46" s="16"/>
    </row>
    <row r="47" spans="1:5" ht="12.75">
      <c r="A47" s="3" t="s">
        <v>60</v>
      </c>
      <c r="B47" s="4">
        <v>1160</v>
      </c>
      <c r="C47" s="3"/>
      <c r="D47" s="3"/>
      <c r="E47" s="16"/>
    </row>
    <row r="48" spans="1:5" ht="12.75">
      <c r="A48" s="3" t="s">
        <v>61</v>
      </c>
      <c r="B48" s="4">
        <v>1165</v>
      </c>
      <c r="C48" s="3"/>
      <c r="D48" s="3"/>
      <c r="E48" s="16"/>
    </row>
    <row r="49" spans="1:5" ht="12.75">
      <c r="A49" s="3" t="s">
        <v>62</v>
      </c>
      <c r="B49" s="4">
        <v>1170</v>
      </c>
      <c r="C49" s="3"/>
      <c r="D49" s="3"/>
      <c r="E49" s="16"/>
    </row>
    <row r="50" spans="1:5" ht="12.75">
      <c r="A50" s="3" t="s">
        <v>63</v>
      </c>
      <c r="B50" s="4">
        <v>1190</v>
      </c>
      <c r="C50" s="3"/>
      <c r="D50" s="3"/>
      <c r="E50" s="16"/>
    </row>
    <row r="51" spans="1:5" ht="12.75">
      <c r="A51" s="7" t="s">
        <v>64</v>
      </c>
      <c r="B51" s="9">
        <v>1195</v>
      </c>
      <c r="C51" s="3"/>
      <c r="D51" s="3"/>
      <c r="E51" s="16"/>
    </row>
    <row r="52" spans="1:5" ht="25.5">
      <c r="A52" s="9" t="s">
        <v>65</v>
      </c>
      <c r="B52" s="9">
        <v>1200</v>
      </c>
      <c r="C52" s="3"/>
      <c r="D52" s="3"/>
      <c r="E52" s="16"/>
    </row>
    <row r="53" spans="1:5" ht="15.75">
      <c r="A53" s="11" t="s">
        <v>66</v>
      </c>
      <c r="B53" s="12">
        <v>1300</v>
      </c>
      <c r="C53" s="19">
        <f>C37+C51+C52</f>
        <v>0</v>
      </c>
      <c r="D53" s="19">
        <f>D37+D51+D52</f>
        <v>0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14"/>
      <c r="D58" s="14"/>
      <c r="E58" s="16"/>
    </row>
    <row r="59" spans="1:5" ht="12.75">
      <c r="A59" s="3" t="s">
        <v>72</v>
      </c>
      <c r="B59" s="4">
        <v>1405</v>
      </c>
      <c r="C59" s="3"/>
      <c r="D59" s="3"/>
      <c r="E59" s="16"/>
    </row>
    <row r="60" spans="1:5" ht="12.75">
      <c r="A60" s="3" t="s">
        <v>73</v>
      </c>
      <c r="B60" s="4">
        <v>1410</v>
      </c>
      <c r="C60" s="3"/>
      <c r="D60" s="3"/>
      <c r="E60" s="16"/>
    </row>
    <row r="61" spans="1:5" ht="12.75">
      <c r="A61" s="3" t="s">
        <v>74</v>
      </c>
      <c r="B61" s="4">
        <v>1415</v>
      </c>
      <c r="C61" s="3"/>
      <c r="D61" s="3"/>
      <c r="E61" s="16"/>
    </row>
    <row r="62" spans="1:6" ht="25.5">
      <c r="A62" s="3" t="s">
        <v>170</v>
      </c>
      <c r="B62" s="4">
        <v>1420</v>
      </c>
      <c r="C62" s="3"/>
      <c r="D62" s="3"/>
      <c r="E62" s="16"/>
      <c r="F62" s="1">
        <f>D62-C62</f>
        <v>0</v>
      </c>
    </row>
    <row r="63" spans="1:5" ht="12.75">
      <c r="A63" s="3" t="s">
        <v>75</v>
      </c>
      <c r="B63" s="4">
        <v>1425</v>
      </c>
      <c r="C63" s="4" t="s">
        <v>171</v>
      </c>
      <c r="D63" s="4" t="s">
        <v>171</v>
      </c>
      <c r="E63" s="16"/>
    </row>
    <row r="64" spans="1:5" ht="12.75">
      <c r="A64" s="3" t="s">
        <v>76</v>
      </c>
      <c r="B64" s="4">
        <v>1430</v>
      </c>
      <c r="C64" s="4" t="s">
        <v>171</v>
      </c>
      <c r="D64" s="4" t="s">
        <v>171</v>
      </c>
      <c r="E64" s="16"/>
    </row>
    <row r="65" spans="1:5" ht="12.75">
      <c r="A65" s="37" t="s">
        <v>49</v>
      </c>
      <c r="B65" s="8">
        <v>1495</v>
      </c>
      <c r="C65" s="37">
        <f>SUM(C58:C64)</f>
        <v>0</v>
      </c>
      <c r="D65" s="37">
        <f>SUM(D58:D64)</f>
        <v>0</v>
      </c>
      <c r="E65" s="16"/>
    </row>
    <row r="66" spans="1:5" ht="25.5">
      <c r="A66" s="26" t="s">
        <v>77</v>
      </c>
      <c r="B66" s="27"/>
      <c r="C66" s="28"/>
      <c r="D66" s="29"/>
      <c r="E66" s="16"/>
    </row>
    <row r="67" spans="1:5" ht="12.75">
      <c r="A67" s="14" t="s">
        <v>78</v>
      </c>
      <c r="B67" s="6">
        <v>1500</v>
      </c>
      <c r="C67" s="14"/>
      <c r="D67" s="14"/>
      <c r="E67" s="16"/>
    </row>
    <row r="68" spans="1:5" ht="12.75">
      <c r="A68" s="3" t="s">
        <v>79</v>
      </c>
      <c r="B68" s="4">
        <v>1510</v>
      </c>
      <c r="C68" s="3"/>
      <c r="D68" s="3"/>
      <c r="E68" s="16"/>
    </row>
    <row r="69" spans="1:5" ht="12.75">
      <c r="A69" s="3" t="s">
        <v>80</v>
      </c>
      <c r="B69" s="4">
        <v>1515</v>
      </c>
      <c r="C69" s="3"/>
      <c r="D69" s="3"/>
      <c r="E69" s="16"/>
    </row>
    <row r="70" spans="1:5" ht="12.75">
      <c r="A70" s="3" t="s">
        <v>81</v>
      </c>
      <c r="B70" s="4">
        <v>1520</v>
      </c>
      <c r="C70" s="3"/>
      <c r="D70" s="3"/>
      <c r="E70" s="16"/>
    </row>
    <row r="71" spans="1:5" ht="12.75">
      <c r="A71" s="3" t="s">
        <v>82</v>
      </c>
      <c r="B71" s="4">
        <v>1525</v>
      </c>
      <c r="C71" s="3"/>
      <c r="D71" s="3"/>
      <c r="E71" s="16"/>
    </row>
    <row r="72" spans="1:5" ht="12.75">
      <c r="A72" s="37" t="s">
        <v>64</v>
      </c>
      <c r="B72" s="8">
        <v>1595</v>
      </c>
      <c r="C72" s="40"/>
      <c r="D72" s="40"/>
      <c r="E72" s="16"/>
    </row>
    <row r="73" spans="1:5" ht="25.5">
      <c r="A73" s="26" t="s">
        <v>83</v>
      </c>
      <c r="B73" s="27"/>
      <c r="C73" s="28"/>
      <c r="D73" s="29"/>
      <c r="E73" s="16"/>
    </row>
    <row r="74" spans="1:5" ht="12.75">
      <c r="A74" s="14" t="s">
        <v>84</v>
      </c>
      <c r="B74" s="6">
        <v>1600</v>
      </c>
      <c r="C74" s="14"/>
      <c r="D74" s="14"/>
      <c r="E74" s="16"/>
    </row>
    <row r="75" spans="1:5" ht="12.75">
      <c r="A75" s="32" t="s">
        <v>85</v>
      </c>
      <c r="B75" s="38"/>
      <c r="C75" s="3"/>
      <c r="D75" s="3"/>
      <c r="E75" s="16"/>
    </row>
    <row r="76" spans="1:5" ht="12.75">
      <c r="A76" s="3" t="s">
        <v>86</v>
      </c>
      <c r="B76" s="4">
        <v>1610</v>
      </c>
      <c r="C76" s="3"/>
      <c r="D76" s="3"/>
      <c r="E76" s="16"/>
    </row>
    <row r="77" spans="1:5" ht="12.75">
      <c r="A77" s="3" t="s">
        <v>87</v>
      </c>
      <c r="B77" s="4">
        <v>1615</v>
      </c>
      <c r="C77" s="3"/>
      <c r="D77" s="3"/>
      <c r="E77" s="16"/>
    </row>
    <row r="78" spans="1:5" ht="12.75">
      <c r="A78" s="3" t="s">
        <v>88</v>
      </c>
      <c r="B78" s="4">
        <v>1620</v>
      </c>
      <c r="C78" s="3"/>
      <c r="D78" s="3"/>
      <c r="E78" s="16"/>
    </row>
    <row r="79" spans="1:5" ht="12.75">
      <c r="A79" s="3" t="s">
        <v>57</v>
      </c>
      <c r="B79" s="4">
        <v>1621</v>
      </c>
      <c r="C79" s="3"/>
      <c r="D79" s="3"/>
      <c r="E79" s="16"/>
    </row>
    <row r="80" spans="1:5" ht="12.75">
      <c r="A80" s="3" t="s">
        <v>89</v>
      </c>
      <c r="B80" s="4">
        <v>1625</v>
      </c>
      <c r="C80" s="3"/>
      <c r="D80" s="3"/>
      <c r="E80" s="16"/>
    </row>
    <row r="81" spans="1:5" ht="12.75">
      <c r="A81" s="3" t="s">
        <v>90</v>
      </c>
      <c r="B81" s="4">
        <v>1630</v>
      </c>
      <c r="C81" s="3"/>
      <c r="D81" s="3"/>
      <c r="E81" s="16"/>
    </row>
    <row r="82" spans="1:5" ht="12.75">
      <c r="A82" s="3" t="s">
        <v>93</v>
      </c>
      <c r="B82" s="4">
        <v>1660</v>
      </c>
      <c r="C82" s="3"/>
      <c r="D82" s="3"/>
      <c r="E82" s="16"/>
    </row>
    <row r="83" spans="1:5" ht="12.75">
      <c r="A83" s="3" t="s">
        <v>94</v>
      </c>
      <c r="B83" s="4">
        <v>1665</v>
      </c>
      <c r="C83" s="3"/>
      <c r="D83" s="3"/>
      <c r="E83" s="16"/>
    </row>
    <row r="84" spans="1:5" ht="12.75">
      <c r="A84" s="3" t="s">
        <v>95</v>
      </c>
      <c r="B84" s="4">
        <v>1690</v>
      </c>
      <c r="C84" s="3"/>
      <c r="D84" s="3"/>
      <c r="E84" s="16"/>
    </row>
    <row r="85" spans="1:5" ht="12.75">
      <c r="A85" s="7" t="s">
        <v>96</v>
      </c>
      <c r="B85" s="9">
        <v>1695</v>
      </c>
      <c r="C85" s="3">
        <f>SUM(C74:C84)</f>
        <v>0</v>
      </c>
      <c r="D85" s="3"/>
      <c r="E85" s="16"/>
    </row>
    <row r="86" spans="1:5" ht="51">
      <c r="A86" s="41" t="s">
        <v>97</v>
      </c>
      <c r="B86" s="41">
        <v>1700</v>
      </c>
      <c r="C86" s="32"/>
      <c r="D86" s="32"/>
      <c r="E86" s="16"/>
    </row>
    <row r="87" spans="1:5" ht="15.75">
      <c r="A87" s="11" t="s">
        <v>98</v>
      </c>
      <c r="B87" s="12">
        <v>1900</v>
      </c>
      <c r="C87" s="19">
        <f>C65+C85+C86</f>
        <v>0</v>
      </c>
      <c r="D87" s="19">
        <f>D65+D85+D86</f>
        <v>0</v>
      </c>
      <c r="E87" s="16"/>
    </row>
    <row r="88" spans="1:5" ht="14.25">
      <c r="A88" s="42" t="s">
        <v>172</v>
      </c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5.75">
      <c r="A90" s="184" t="s">
        <v>173</v>
      </c>
      <c r="B90" s="184"/>
      <c r="C90" s="184"/>
      <c r="D90" s="184"/>
      <c r="E90" s="16"/>
    </row>
    <row r="91" spans="1:5" ht="12.75">
      <c r="A91" s="25" t="s">
        <v>197</v>
      </c>
      <c r="B91" s="16"/>
      <c r="C91" s="16"/>
      <c r="D91" s="16"/>
      <c r="E91" s="16"/>
    </row>
    <row r="92" spans="1:5" ht="12.75">
      <c r="A92" s="16"/>
      <c r="B92" s="16"/>
      <c r="C92" s="16"/>
      <c r="D92" s="16"/>
      <c r="E92" s="16"/>
    </row>
    <row r="93" spans="1:5" ht="13.5" customHeight="1">
      <c r="A93" s="9" t="s">
        <v>174</v>
      </c>
      <c r="B93" s="3" t="s">
        <v>165</v>
      </c>
      <c r="C93" s="4">
        <v>1801003</v>
      </c>
      <c r="D93" s="16"/>
      <c r="E93" s="16"/>
    </row>
    <row r="94" spans="1:5" ht="12.75">
      <c r="A94" s="16"/>
      <c r="B94" s="16"/>
      <c r="C94" s="16"/>
      <c r="D94" s="16"/>
      <c r="E94" s="16"/>
    </row>
    <row r="95" spans="1:5" ht="15.75">
      <c r="A95" s="186" t="s">
        <v>175</v>
      </c>
      <c r="B95" s="186"/>
      <c r="C95" s="186"/>
      <c r="D95" s="186"/>
      <c r="E95" s="16"/>
    </row>
    <row r="96" spans="1:5" ht="12.75">
      <c r="A96" s="16"/>
      <c r="B96" s="16"/>
      <c r="C96" s="16"/>
      <c r="D96" s="16"/>
      <c r="E96" s="16"/>
    </row>
    <row r="97" spans="1:5" ht="38.25">
      <c r="A97" s="10" t="s">
        <v>99</v>
      </c>
      <c r="B97" s="10" t="s">
        <v>33</v>
      </c>
      <c r="C97" s="10" t="s">
        <v>176</v>
      </c>
      <c r="D97" s="10" t="s">
        <v>177</v>
      </c>
      <c r="E97" s="16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6"/>
    </row>
    <row r="99" spans="1:5" ht="25.5">
      <c r="A99" s="3" t="s">
        <v>100</v>
      </c>
      <c r="B99" s="4">
        <v>2000</v>
      </c>
      <c r="C99" s="3"/>
      <c r="D99" s="3"/>
      <c r="E99" s="16"/>
    </row>
    <row r="100" spans="1:5" ht="25.5">
      <c r="A100" s="3" t="s">
        <v>101</v>
      </c>
      <c r="B100" s="4">
        <v>2050</v>
      </c>
      <c r="C100" s="4">
        <v>0</v>
      </c>
      <c r="D100" s="4"/>
      <c r="E100" s="16"/>
    </row>
    <row r="101" spans="1:5" ht="12.75">
      <c r="A101" s="15" t="s">
        <v>102</v>
      </c>
      <c r="B101" s="36"/>
      <c r="C101" s="32">
        <f>C99-C100</f>
        <v>0</v>
      </c>
      <c r="D101" s="32"/>
      <c r="E101" s="16"/>
    </row>
    <row r="102" spans="1:5" ht="12.75">
      <c r="A102" s="3" t="s">
        <v>103</v>
      </c>
      <c r="B102" s="4">
        <v>2090</v>
      </c>
      <c r="C102" s="3"/>
      <c r="D102" s="3"/>
      <c r="E102" s="45"/>
    </row>
    <row r="103" spans="1:5" ht="12.75">
      <c r="A103" s="3" t="s">
        <v>104</v>
      </c>
      <c r="B103" s="4">
        <v>2095</v>
      </c>
      <c r="C103" s="4"/>
      <c r="D103" s="4" t="s">
        <v>171</v>
      </c>
      <c r="E103" s="46"/>
    </row>
    <row r="104" spans="1:5" ht="12.75">
      <c r="A104" s="3" t="s">
        <v>105</v>
      </c>
      <c r="B104" s="4">
        <v>2120</v>
      </c>
      <c r="C104" s="3"/>
      <c r="D104" s="3"/>
      <c r="E104" s="48"/>
    </row>
    <row r="105" spans="1:5" ht="12.75">
      <c r="A105" s="3" t="s">
        <v>106</v>
      </c>
      <c r="B105" s="4">
        <v>2130</v>
      </c>
      <c r="C105" s="4"/>
      <c r="D105" s="4" t="s">
        <v>171</v>
      </c>
      <c r="E105" s="48"/>
    </row>
    <row r="106" spans="1:5" ht="12.75">
      <c r="A106" s="3" t="s">
        <v>107</v>
      </c>
      <c r="B106" s="4">
        <v>2150</v>
      </c>
      <c r="C106" s="4"/>
      <c r="D106" s="4" t="s">
        <v>171</v>
      </c>
      <c r="E106" s="48"/>
    </row>
    <row r="107" spans="1:5" ht="12.75">
      <c r="A107" s="3" t="s">
        <v>108</v>
      </c>
      <c r="B107" s="4">
        <v>2180</v>
      </c>
      <c r="C107" s="4"/>
      <c r="D107" s="4" t="s">
        <v>171</v>
      </c>
      <c r="E107" s="45"/>
    </row>
    <row r="108" spans="1:5" ht="25.5">
      <c r="A108" s="15" t="s">
        <v>109</v>
      </c>
      <c r="B108" s="36"/>
      <c r="C108" s="32">
        <f>C101+C104-C105-C106-C107</f>
        <v>0</v>
      </c>
      <c r="D108" s="32"/>
      <c r="E108" s="16"/>
    </row>
    <row r="109" spans="1:5" ht="12.75">
      <c r="A109" s="3" t="s">
        <v>103</v>
      </c>
      <c r="B109" s="4">
        <v>2190</v>
      </c>
      <c r="C109" s="3"/>
      <c r="D109" s="3"/>
      <c r="E109" s="16"/>
    </row>
    <row r="110" spans="1:5" ht="12.75">
      <c r="A110" s="3" t="s">
        <v>104</v>
      </c>
      <c r="B110" s="4">
        <v>2195</v>
      </c>
      <c r="C110" s="4"/>
      <c r="D110" s="4" t="s">
        <v>171</v>
      </c>
      <c r="E110" s="16"/>
    </row>
    <row r="111" spans="1:5" ht="12.75">
      <c r="A111" s="3" t="s">
        <v>110</v>
      </c>
      <c r="B111" s="4">
        <v>2200</v>
      </c>
      <c r="C111" s="3"/>
      <c r="D111" s="3"/>
      <c r="E111" s="16"/>
    </row>
    <row r="112" spans="1:5" ht="12.75">
      <c r="A112" s="3" t="s">
        <v>111</v>
      </c>
      <c r="B112" s="4">
        <v>2220</v>
      </c>
      <c r="C112" s="3"/>
      <c r="D112" s="3"/>
      <c r="E112" s="16"/>
    </row>
    <row r="113" spans="1:5" ht="12.75">
      <c r="A113" s="3" t="s">
        <v>112</v>
      </c>
      <c r="B113" s="4">
        <v>2240</v>
      </c>
      <c r="C113" s="3"/>
      <c r="D113" s="3"/>
      <c r="E113" s="16"/>
    </row>
    <row r="114" spans="1:5" ht="12.75">
      <c r="A114" s="3" t="s">
        <v>113</v>
      </c>
      <c r="B114" s="4">
        <v>2250</v>
      </c>
      <c r="C114" s="4"/>
      <c r="D114" s="4" t="s">
        <v>171</v>
      </c>
      <c r="E114" s="16"/>
    </row>
    <row r="115" spans="1:5" ht="12.75">
      <c r="A115" s="3" t="s">
        <v>114</v>
      </c>
      <c r="B115" s="4">
        <v>2255</v>
      </c>
      <c r="C115" s="4"/>
      <c r="D115" s="4" t="s">
        <v>171</v>
      </c>
      <c r="E115" s="16"/>
    </row>
    <row r="116" spans="1:5" ht="12.75">
      <c r="A116" s="3" t="s">
        <v>115</v>
      </c>
      <c r="B116" s="4">
        <v>2270</v>
      </c>
      <c r="C116" s="4"/>
      <c r="D116" s="4" t="s">
        <v>171</v>
      </c>
      <c r="E116" s="16"/>
    </row>
    <row r="117" spans="1:5" ht="25.5">
      <c r="A117" s="15" t="s">
        <v>116</v>
      </c>
      <c r="B117" s="36"/>
      <c r="C117" s="32">
        <f>C108+C111+C112+C113-C114-C115-C116</f>
        <v>0</v>
      </c>
      <c r="D117" s="32"/>
      <c r="E117" s="16"/>
    </row>
    <row r="118" spans="1:5" ht="12.75">
      <c r="A118" s="3" t="s">
        <v>103</v>
      </c>
      <c r="B118" s="4">
        <v>2290</v>
      </c>
      <c r="C118" s="3"/>
      <c r="D118" s="3"/>
      <c r="E118" s="16"/>
    </row>
    <row r="119" spans="1:5" ht="12.75">
      <c r="A119" s="3" t="s">
        <v>104</v>
      </c>
      <c r="B119" s="4">
        <v>2295</v>
      </c>
      <c r="C119" s="4"/>
      <c r="D119" s="4" t="s">
        <v>171</v>
      </c>
      <c r="E119" s="16"/>
    </row>
    <row r="120" spans="1:5" ht="12.75">
      <c r="A120" s="3" t="s">
        <v>117</v>
      </c>
      <c r="B120" s="4">
        <v>2300</v>
      </c>
      <c r="C120" s="3"/>
      <c r="D120" s="3"/>
      <c r="E120" s="16"/>
    </row>
    <row r="121" spans="1:5" ht="25.5">
      <c r="A121" s="3" t="s">
        <v>118</v>
      </c>
      <c r="B121" s="4">
        <v>2305</v>
      </c>
      <c r="C121" s="3"/>
      <c r="D121" s="3"/>
      <c r="E121" s="16"/>
    </row>
    <row r="122" spans="1:5" ht="12.75">
      <c r="A122" s="15" t="s">
        <v>119</v>
      </c>
      <c r="B122" s="36"/>
      <c r="C122" s="32">
        <f>C117-C120</f>
        <v>0</v>
      </c>
      <c r="D122" s="32">
        <f>D123+D124</f>
        <v>0</v>
      </c>
      <c r="E122" s="16"/>
    </row>
    <row r="123" spans="1:5" ht="12.75">
      <c r="A123" s="3" t="s">
        <v>103</v>
      </c>
      <c r="B123" s="4">
        <v>2350</v>
      </c>
      <c r="C123" s="3"/>
      <c r="D123" s="3"/>
      <c r="E123" s="16"/>
    </row>
    <row r="124" spans="1:5" ht="12.75">
      <c r="A124" s="3" t="s">
        <v>104</v>
      </c>
      <c r="B124" s="4">
        <v>2355</v>
      </c>
      <c r="C124" s="4">
        <v>0</v>
      </c>
      <c r="D124" s="4">
        <v>0</v>
      </c>
      <c r="E124" s="16"/>
    </row>
    <row r="125" spans="1:5" ht="12.75">
      <c r="A125" s="16"/>
      <c r="B125" s="16"/>
      <c r="C125" s="16"/>
      <c r="D125" s="16"/>
      <c r="E125" s="16"/>
    </row>
    <row r="126" spans="1:5" ht="15.75">
      <c r="A126" s="49" t="s">
        <v>120</v>
      </c>
      <c r="B126" s="49"/>
      <c r="C126" s="49"/>
      <c r="D126" s="49"/>
      <c r="E126" s="16"/>
    </row>
    <row r="127" spans="1:5" ht="12.75">
      <c r="A127" s="16"/>
      <c r="B127" s="16"/>
      <c r="C127" s="16"/>
      <c r="D127" s="16"/>
      <c r="E127" s="16"/>
    </row>
    <row r="128" spans="1:5" ht="38.25">
      <c r="A128" s="10" t="s">
        <v>99</v>
      </c>
      <c r="B128" s="10" t="s">
        <v>33</v>
      </c>
      <c r="C128" s="10" t="s">
        <v>176</v>
      </c>
      <c r="D128" s="10" t="s">
        <v>177</v>
      </c>
      <c r="E128" s="16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6"/>
    </row>
    <row r="130" spans="1:5" ht="12.75">
      <c r="A130" s="3" t="s">
        <v>121</v>
      </c>
      <c r="B130" s="4">
        <v>2400</v>
      </c>
      <c r="C130" s="3"/>
      <c r="D130" s="3"/>
      <c r="E130" s="16"/>
    </row>
    <row r="131" spans="1:5" ht="25.5">
      <c r="A131" s="3" t="s">
        <v>122</v>
      </c>
      <c r="B131" s="4">
        <v>2405</v>
      </c>
      <c r="C131" s="3"/>
      <c r="D131" s="3"/>
      <c r="E131" s="16"/>
    </row>
    <row r="132" spans="1:5" ht="12.75">
      <c r="A132" s="3" t="s">
        <v>123</v>
      </c>
      <c r="B132" s="4">
        <v>2410</v>
      </c>
      <c r="C132" s="3"/>
      <c r="D132" s="3"/>
      <c r="E132" s="16"/>
    </row>
    <row r="133" spans="1:5" ht="25.5">
      <c r="A133" s="3" t="s">
        <v>124</v>
      </c>
      <c r="B133" s="4">
        <v>2415</v>
      </c>
      <c r="C133" s="3"/>
      <c r="D133" s="3"/>
      <c r="E133" s="16"/>
    </row>
    <row r="134" spans="1:5" ht="12.75">
      <c r="A134" s="3" t="s">
        <v>125</v>
      </c>
      <c r="B134" s="4">
        <v>2445</v>
      </c>
      <c r="C134" s="3"/>
      <c r="D134" s="3"/>
      <c r="E134" s="16"/>
    </row>
    <row r="135" spans="1:5" ht="25.5">
      <c r="A135" s="7" t="s">
        <v>126</v>
      </c>
      <c r="B135" s="9">
        <v>2450</v>
      </c>
      <c r="C135" s="3"/>
      <c r="D135" s="3"/>
      <c r="E135" s="16"/>
    </row>
    <row r="136" spans="1:5" ht="25.5">
      <c r="A136" s="3" t="s">
        <v>127</v>
      </c>
      <c r="B136" s="4">
        <v>2455</v>
      </c>
      <c r="C136" s="3"/>
      <c r="D136" s="3"/>
      <c r="E136" s="16"/>
    </row>
    <row r="137" spans="1:5" ht="25.5">
      <c r="A137" s="7" t="s">
        <v>128</v>
      </c>
      <c r="B137" s="9">
        <v>2460</v>
      </c>
      <c r="C137" s="3"/>
      <c r="D137" s="3"/>
      <c r="E137" s="16"/>
    </row>
    <row r="138" spans="1:5" ht="25.5">
      <c r="A138" s="7" t="s">
        <v>129</v>
      </c>
      <c r="B138" s="9">
        <v>2465</v>
      </c>
      <c r="C138" s="3"/>
      <c r="D138" s="3"/>
      <c r="E138" s="16"/>
    </row>
    <row r="139" spans="1:5" ht="12.75">
      <c r="A139" s="16"/>
      <c r="B139" s="16"/>
      <c r="C139" s="16"/>
      <c r="D139" s="16"/>
      <c r="E139" s="16"/>
    </row>
    <row r="140" spans="1:5" ht="15.75">
      <c r="A140" s="50" t="s">
        <v>130</v>
      </c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38.25">
      <c r="A142" s="10" t="s">
        <v>131</v>
      </c>
      <c r="B142" s="10" t="s">
        <v>33</v>
      </c>
      <c r="C142" s="10" t="s">
        <v>176</v>
      </c>
      <c r="D142" s="10" t="s">
        <v>177</v>
      </c>
      <c r="E142" s="16"/>
    </row>
    <row r="143" spans="1:5" ht="12.75">
      <c r="A143" s="10">
        <v>1</v>
      </c>
      <c r="B143" s="10">
        <v>2</v>
      </c>
      <c r="C143" s="10">
        <v>3</v>
      </c>
      <c r="D143" s="10">
        <v>4</v>
      </c>
      <c r="E143" s="16"/>
    </row>
    <row r="144" spans="1:5" ht="12.75">
      <c r="A144" s="3" t="s">
        <v>132</v>
      </c>
      <c r="B144" s="4">
        <v>2500</v>
      </c>
      <c r="C144" s="3"/>
      <c r="D144" s="3"/>
      <c r="E144" s="16"/>
    </row>
    <row r="145" spans="1:5" ht="12.75">
      <c r="A145" s="3" t="s">
        <v>133</v>
      </c>
      <c r="B145" s="4">
        <v>2505</v>
      </c>
      <c r="C145" s="3"/>
      <c r="D145" s="3"/>
      <c r="E145" s="16"/>
    </row>
    <row r="146" spans="1:5" ht="12.75">
      <c r="A146" s="3" t="s">
        <v>134</v>
      </c>
      <c r="B146" s="4">
        <v>2510</v>
      </c>
      <c r="C146" s="3"/>
      <c r="D146" s="3"/>
      <c r="E146" s="16"/>
    </row>
    <row r="147" spans="1:5" ht="12.75">
      <c r="A147" s="3" t="s">
        <v>135</v>
      </c>
      <c r="B147" s="4">
        <v>2515</v>
      </c>
      <c r="C147" s="3"/>
      <c r="D147" s="3"/>
      <c r="E147" s="16"/>
    </row>
    <row r="148" spans="1:5" ht="12.75">
      <c r="A148" s="3" t="s">
        <v>108</v>
      </c>
      <c r="B148" s="4">
        <v>2520</v>
      </c>
      <c r="C148" s="3"/>
      <c r="D148" s="3"/>
      <c r="E148" s="16"/>
    </row>
    <row r="149" spans="1:5" ht="12.75">
      <c r="A149" s="19" t="s">
        <v>136</v>
      </c>
      <c r="B149" s="12">
        <v>2550</v>
      </c>
      <c r="C149" s="64"/>
      <c r="D149" s="64"/>
      <c r="E149" s="16"/>
    </row>
    <row r="150" spans="1:5" ht="12.75">
      <c r="A150" s="16"/>
      <c r="B150" s="16"/>
      <c r="C150" s="16"/>
      <c r="D150" s="16"/>
      <c r="E150" s="16"/>
    </row>
    <row r="151" spans="1:5" ht="15.75">
      <c r="A151" s="50" t="s">
        <v>137</v>
      </c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38.25">
      <c r="A153" s="10" t="s">
        <v>131</v>
      </c>
      <c r="B153" s="10" t="s">
        <v>33</v>
      </c>
      <c r="C153" s="10" t="s">
        <v>176</v>
      </c>
      <c r="D153" s="10" t="s">
        <v>177</v>
      </c>
      <c r="E153" s="16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6"/>
    </row>
    <row r="155" spans="1:5" ht="12.75">
      <c r="A155" s="3" t="s">
        <v>138</v>
      </c>
      <c r="B155" s="4">
        <v>2600</v>
      </c>
      <c r="C155" s="3"/>
      <c r="D155" s="3"/>
      <c r="E155" s="16"/>
    </row>
    <row r="156" spans="1:5" ht="25.5">
      <c r="A156" s="3" t="s">
        <v>139</v>
      </c>
      <c r="B156" s="4">
        <v>2605</v>
      </c>
      <c r="C156" s="3"/>
      <c r="D156" s="3"/>
      <c r="E156" s="16"/>
    </row>
    <row r="157" spans="1:5" ht="25.5">
      <c r="A157" s="3" t="s">
        <v>140</v>
      </c>
      <c r="B157" s="4">
        <v>2610</v>
      </c>
      <c r="C157" s="3"/>
      <c r="D157" s="3"/>
      <c r="E157" s="16"/>
    </row>
    <row r="158" spans="1:5" ht="25.5">
      <c r="A158" s="3" t="s">
        <v>141</v>
      </c>
      <c r="B158" s="4">
        <v>2615</v>
      </c>
      <c r="C158" s="3"/>
      <c r="D158" s="3"/>
      <c r="E158" s="16"/>
    </row>
    <row r="159" spans="1:5" ht="12.75">
      <c r="A159" s="3" t="s">
        <v>142</v>
      </c>
      <c r="B159" s="4">
        <v>2650</v>
      </c>
      <c r="C159" s="3"/>
      <c r="D159" s="3"/>
      <c r="E159" s="16"/>
    </row>
    <row r="161" spans="1:4" ht="14.25" customHeight="1">
      <c r="A161" s="181" t="s">
        <v>178</v>
      </c>
      <c r="B161" s="181"/>
      <c r="C161" s="181"/>
      <c r="D161" s="181"/>
    </row>
    <row r="162" spans="1:6" ht="38.25">
      <c r="A162" s="10" t="s">
        <v>179</v>
      </c>
      <c r="B162" s="51" t="s">
        <v>180</v>
      </c>
      <c r="C162" s="52">
        <v>42461</v>
      </c>
      <c r="D162" s="52">
        <v>42491</v>
      </c>
      <c r="E162" s="52">
        <v>42522</v>
      </c>
      <c r="F162" s="51" t="s">
        <v>198</v>
      </c>
    </row>
    <row r="163" spans="1:6" ht="12.75">
      <c r="A163" s="10" t="s">
        <v>181</v>
      </c>
      <c r="B163" s="53" t="s">
        <v>182</v>
      </c>
      <c r="C163" s="53">
        <v>1</v>
      </c>
      <c r="D163" s="53">
        <v>2</v>
      </c>
      <c r="E163" s="53">
        <v>3</v>
      </c>
      <c r="F163" s="53">
        <v>4</v>
      </c>
    </row>
    <row r="164" spans="1:6" ht="25.5">
      <c r="A164" s="3" t="s">
        <v>143</v>
      </c>
      <c r="B164" s="54" t="s">
        <v>183</v>
      </c>
      <c r="E164" s="55">
        <v>0</v>
      </c>
      <c r="F164" s="65">
        <f>C164+D164+E164</f>
        <v>0</v>
      </c>
    </row>
    <row r="165" spans="1:6" ht="63.75">
      <c r="A165" s="3" t="s">
        <v>144</v>
      </c>
      <c r="B165" s="54" t="s">
        <v>184</v>
      </c>
      <c r="E165" s="55">
        <v>0</v>
      </c>
      <c r="F165" s="65">
        <f>C165+D165+E165</f>
        <v>0</v>
      </c>
    </row>
    <row r="166" spans="1:6" ht="25.5">
      <c r="A166" s="3" t="s">
        <v>145</v>
      </c>
      <c r="B166" s="54" t="s">
        <v>185</v>
      </c>
      <c r="E166" s="55">
        <v>0</v>
      </c>
      <c r="F166" s="65">
        <f>C166+D166+E166</f>
        <v>0</v>
      </c>
    </row>
    <row r="167" spans="1:6" ht="38.25">
      <c r="A167" s="3" t="s">
        <v>146</v>
      </c>
      <c r="B167" s="54" t="s">
        <v>186</v>
      </c>
      <c r="E167" s="55">
        <v>0</v>
      </c>
      <c r="F167" s="65">
        <f>C167+D167+E167</f>
        <v>0</v>
      </c>
    </row>
    <row r="168" spans="1:6" ht="38.25">
      <c r="A168" s="3" t="s">
        <v>147</v>
      </c>
      <c r="B168" s="54" t="s">
        <v>187</v>
      </c>
      <c r="E168" s="55">
        <v>0</v>
      </c>
      <c r="F168" s="65">
        <f>C168+D168+E168</f>
        <v>0</v>
      </c>
    </row>
    <row r="169" ht="12.75">
      <c r="A169" s="56"/>
    </row>
    <row r="170" spans="1:4" ht="14.25" customHeight="1">
      <c r="A170" s="182" t="s">
        <v>188</v>
      </c>
      <c r="B170" s="182"/>
      <c r="C170" s="182"/>
      <c r="D170" s="182"/>
    </row>
    <row r="171" spans="1:4" ht="12.75" customHeight="1">
      <c r="A171" s="183" t="s">
        <v>189</v>
      </c>
      <c r="B171" s="183"/>
      <c r="C171" s="183"/>
      <c r="D171" s="183"/>
    </row>
    <row r="172" ht="12.75">
      <c r="D172" s="57"/>
    </row>
    <row r="173" spans="1:5" ht="12.75">
      <c r="A173" s="58" t="s">
        <v>179</v>
      </c>
      <c r="B173" s="59" t="s">
        <v>180</v>
      </c>
      <c r="C173" s="60">
        <v>42491</v>
      </c>
      <c r="D173" s="61">
        <v>42522</v>
      </c>
      <c r="E173" s="61">
        <v>42552</v>
      </c>
    </row>
    <row r="174" spans="1:5" ht="12.75">
      <c r="A174" s="58" t="s">
        <v>181</v>
      </c>
      <c r="B174" s="58" t="s">
        <v>182</v>
      </c>
      <c r="C174" s="58">
        <v>1</v>
      </c>
      <c r="D174" s="62"/>
      <c r="E174" s="18"/>
    </row>
    <row r="175" spans="1:5" ht="38.25">
      <c r="A175" s="63" t="s">
        <v>190</v>
      </c>
      <c r="B175" s="54" t="s">
        <v>191</v>
      </c>
      <c r="C175" s="55"/>
      <c r="D175" s="63"/>
      <c r="E175" s="18"/>
    </row>
  </sheetData>
  <sheetProtection selectLockedCells="1" selectUnlockedCells="1"/>
  <mergeCells count="23">
    <mergeCell ref="C15:E15"/>
    <mergeCell ref="A54:A55"/>
    <mergeCell ref="C54:C55"/>
    <mergeCell ref="D54:D55"/>
    <mergeCell ref="A95:D95"/>
    <mergeCell ref="A161:D161"/>
    <mergeCell ref="A170:D170"/>
    <mergeCell ref="A171:D171"/>
    <mergeCell ref="A11:E11"/>
    <mergeCell ref="A12:E12"/>
    <mergeCell ref="A13:E13"/>
    <mergeCell ref="A14:B14"/>
    <mergeCell ref="C14:E14"/>
    <mergeCell ref="A90:D90"/>
    <mergeCell ref="A15:B15"/>
    <mergeCell ref="C7:E7"/>
    <mergeCell ref="C8:E8"/>
    <mergeCell ref="C9:E9"/>
    <mergeCell ref="A10:E10"/>
    <mergeCell ref="A4:B4"/>
    <mergeCell ref="C4:E4"/>
    <mergeCell ref="A5:B5"/>
    <mergeCell ref="C6:E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1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15.75" customHeight="1">
      <c r="A4" s="24" t="s">
        <v>1</v>
      </c>
      <c r="B4" s="3" t="s">
        <v>150</v>
      </c>
      <c r="C4" s="187" t="s">
        <v>2</v>
      </c>
      <c r="D4" s="187"/>
      <c r="E4" s="187"/>
    </row>
    <row r="5" spans="1:5" ht="12.75" customHeight="1">
      <c r="A5" s="3" t="s">
        <v>201</v>
      </c>
      <c r="B5" s="3" t="s">
        <v>152</v>
      </c>
      <c r="C5" s="187" t="s">
        <v>3</v>
      </c>
      <c r="D5" s="187"/>
      <c r="E5" s="187"/>
    </row>
    <row r="6" spans="1:5" ht="35.25" customHeight="1">
      <c r="A6" s="3" t="s">
        <v>153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155</v>
      </c>
      <c r="B7" s="3" t="s">
        <v>156</v>
      </c>
      <c r="C7" s="187" t="s">
        <v>209</v>
      </c>
      <c r="D7" s="187"/>
      <c r="E7" s="187"/>
    </row>
    <row r="8" spans="1:5" ht="12.75" customHeight="1">
      <c r="A8" s="179" t="s">
        <v>24</v>
      </c>
      <c r="B8" s="179"/>
      <c r="C8" s="179"/>
      <c r="D8" s="179"/>
      <c r="E8" s="179"/>
    </row>
    <row r="9" spans="1:5" ht="12.75" customHeight="1">
      <c r="A9" s="179" t="s">
        <v>4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19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98">
        <v>12</v>
      </c>
      <c r="D22" s="98">
        <v>10</v>
      </c>
      <c r="E22" s="16"/>
    </row>
    <row r="23" spans="1:5" ht="12.75">
      <c r="A23" s="3" t="s">
        <v>36</v>
      </c>
      <c r="B23" s="4">
        <v>1001</v>
      </c>
      <c r="C23" s="39">
        <v>96</v>
      </c>
      <c r="D23" s="39">
        <v>96</v>
      </c>
      <c r="E23" s="16"/>
    </row>
    <row r="24" spans="1:5" ht="12.75">
      <c r="A24" s="3" t="s">
        <v>37</v>
      </c>
      <c r="B24" s="4">
        <v>1002</v>
      </c>
      <c r="C24" s="39">
        <v>84</v>
      </c>
      <c r="D24" s="39">
        <v>86</v>
      </c>
      <c r="E24" s="16"/>
    </row>
    <row r="25" spans="1:5" ht="12.75">
      <c r="A25" s="3" t="s">
        <v>38</v>
      </c>
      <c r="B25" s="4">
        <v>1005</v>
      </c>
      <c r="C25" s="39">
        <v>219</v>
      </c>
      <c r="D25" s="39">
        <v>14</v>
      </c>
      <c r="E25" s="16"/>
    </row>
    <row r="26" spans="1:5" ht="12.75">
      <c r="A26" s="32" t="s">
        <v>39</v>
      </c>
      <c r="B26" s="33">
        <v>1010</v>
      </c>
      <c r="C26" s="93">
        <f>C27-C28</f>
        <v>13259</v>
      </c>
      <c r="D26" s="93">
        <f>D27-D28</f>
        <v>13064</v>
      </c>
      <c r="E26" s="16"/>
    </row>
    <row r="27" spans="1:5" ht="12.75">
      <c r="A27" s="3" t="s">
        <v>36</v>
      </c>
      <c r="B27" s="4">
        <v>1011</v>
      </c>
      <c r="C27" s="39">
        <v>34693</v>
      </c>
      <c r="D27" s="39">
        <v>34711</v>
      </c>
      <c r="E27" s="16"/>
    </row>
    <row r="28" spans="1:5" ht="12.75">
      <c r="A28" s="3" t="s">
        <v>40</v>
      </c>
      <c r="B28" s="4">
        <v>1012</v>
      </c>
      <c r="C28" s="39">
        <v>21434</v>
      </c>
      <c r="D28" s="39">
        <v>21647</v>
      </c>
      <c r="E28" s="16"/>
    </row>
    <row r="29" spans="1:5" ht="12.75">
      <c r="A29" s="3" t="s">
        <v>41</v>
      </c>
      <c r="B29" s="4">
        <v>1015</v>
      </c>
      <c r="C29" s="39"/>
      <c r="D29" s="39"/>
      <c r="E29" s="16"/>
    </row>
    <row r="30" spans="1:5" ht="12.75">
      <c r="A30" s="3" t="s">
        <v>42</v>
      </c>
      <c r="B30" s="4">
        <v>1020</v>
      </c>
      <c r="C30" s="39"/>
      <c r="D30" s="39"/>
      <c r="E30" s="16"/>
    </row>
    <row r="31" spans="1:5" ht="12.75">
      <c r="A31" s="32" t="s">
        <v>43</v>
      </c>
      <c r="B31" s="36"/>
      <c r="C31" s="39"/>
      <c r="D31" s="39"/>
      <c r="E31" s="16"/>
    </row>
    <row r="32" spans="1:5" ht="25.5">
      <c r="A32" s="3" t="s">
        <v>44</v>
      </c>
      <c r="B32" s="4">
        <v>1030</v>
      </c>
      <c r="C32" s="39"/>
      <c r="D32" s="39"/>
      <c r="E32" s="16"/>
    </row>
    <row r="33" spans="1:5" ht="12.75">
      <c r="A33" s="3" t="s">
        <v>45</v>
      </c>
      <c r="B33" s="4">
        <v>1035</v>
      </c>
      <c r="C33" s="39"/>
      <c r="D33" s="39"/>
      <c r="E33" s="16"/>
    </row>
    <row r="34" spans="1:5" ht="25.5">
      <c r="A34" s="3" t="s">
        <v>46</v>
      </c>
      <c r="B34" s="4">
        <v>1040</v>
      </c>
      <c r="C34" s="39"/>
      <c r="D34" s="39"/>
      <c r="E34" s="16"/>
    </row>
    <row r="35" spans="1:5" ht="12.75">
      <c r="A35" s="3" t="s">
        <v>47</v>
      </c>
      <c r="B35" s="4">
        <v>1045</v>
      </c>
      <c r="C35" s="39"/>
      <c r="D35" s="39"/>
      <c r="E35" s="16"/>
    </row>
    <row r="36" spans="1:5" ht="12.75">
      <c r="A36" s="3" t="s">
        <v>48</v>
      </c>
      <c r="B36" s="4">
        <v>1090</v>
      </c>
      <c r="C36" s="39"/>
      <c r="D36" s="39"/>
      <c r="E36" s="16"/>
    </row>
    <row r="37" spans="1:5" ht="12.75">
      <c r="A37" s="37" t="s">
        <v>49</v>
      </c>
      <c r="B37" s="8">
        <v>1095</v>
      </c>
      <c r="C37" s="81">
        <f>C22+C25+C26+C34</f>
        <v>13490</v>
      </c>
      <c r="D37" s="81">
        <f>D22+D25+D26+D34</f>
        <v>13088</v>
      </c>
      <c r="E37" s="16"/>
    </row>
    <row r="38" spans="1:5" ht="12.75">
      <c r="A38" s="26" t="s">
        <v>50</v>
      </c>
      <c r="B38" s="27"/>
      <c r="C38" s="92"/>
      <c r="D38" s="92"/>
      <c r="E38" s="16"/>
    </row>
    <row r="39" spans="1:5" ht="12.75">
      <c r="A39" s="14" t="s">
        <v>51</v>
      </c>
      <c r="B39" s="6">
        <v>1100</v>
      </c>
      <c r="C39" s="69">
        <v>659</v>
      </c>
      <c r="D39" s="69">
        <v>735</v>
      </c>
      <c r="E39" s="16"/>
    </row>
    <row r="40" spans="1:5" ht="12.75">
      <c r="A40" s="3" t="s">
        <v>52</v>
      </c>
      <c r="B40" s="4">
        <v>1110</v>
      </c>
      <c r="C40" s="39">
        <v>5</v>
      </c>
      <c r="D40" s="39">
        <v>6</v>
      </c>
      <c r="E40" s="16"/>
    </row>
    <row r="41" spans="1:5" ht="25.5">
      <c r="A41" s="3" t="s">
        <v>53</v>
      </c>
      <c r="B41" s="4">
        <v>1125</v>
      </c>
      <c r="C41" s="39">
        <v>5568</v>
      </c>
      <c r="D41" s="39">
        <v>5819</v>
      </c>
      <c r="E41" s="16"/>
    </row>
    <row r="42" spans="1:5" ht="25.5">
      <c r="A42" s="32" t="s">
        <v>54</v>
      </c>
      <c r="B42" s="38"/>
      <c r="C42" s="39"/>
      <c r="D42" s="39"/>
      <c r="E42" s="16"/>
    </row>
    <row r="43" spans="1:5" ht="12.75">
      <c r="A43" s="3" t="s">
        <v>55</v>
      </c>
      <c r="B43" s="4">
        <v>1130</v>
      </c>
      <c r="C43" s="39"/>
      <c r="D43" s="39"/>
      <c r="E43" s="16"/>
    </row>
    <row r="44" spans="1:5" ht="12.75">
      <c r="A44" s="3" t="s">
        <v>56</v>
      </c>
      <c r="B44" s="4">
        <v>1135</v>
      </c>
      <c r="C44" s="39">
        <v>59</v>
      </c>
      <c r="D44" s="39">
        <v>57</v>
      </c>
      <c r="E44" s="16"/>
    </row>
    <row r="45" spans="1:5" ht="12.75">
      <c r="A45" s="3" t="s">
        <v>57</v>
      </c>
      <c r="B45" s="4">
        <v>1136</v>
      </c>
      <c r="C45" s="39"/>
      <c r="D45" s="39"/>
      <c r="E45" s="16"/>
    </row>
    <row r="46" spans="1:5" ht="12.75">
      <c r="A46" s="3" t="s">
        <v>59</v>
      </c>
      <c r="B46" s="4">
        <v>1155</v>
      </c>
      <c r="C46" s="39">
        <v>77</v>
      </c>
      <c r="D46" s="39">
        <v>73</v>
      </c>
      <c r="E46" s="16"/>
    </row>
    <row r="47" spans="1:5" ht="12.75">
      <c r="A47" s="3" t="s">
        <v>60</v>
      </c>
      <c r="B47" s="4">
        <v>1160</v>
      </c>
      <c r="C47" s="39"/>
      <c r="D47" s="39"/>
      <c r="E47" s="16"/>
    </row>
    <row r="48" spans="1:5" ht="12.75">
      <c r="A48" s="3" t="s">
        <v>61</v>
      </c>
      <c r="B48" s="4">
        <v>1165</v>
      </c>
      <c r="C48" s="39">
        <v>1717</v>
      </c>
      <c r="D48" s="39">
        <v>0</v>
      </c>
      <c r="E48" s="16"/>
    </row>
    <row r="49" spans="1:5" ht="12.75">
      <c r="A49" s="3" t="s">
        <v>62</v>
      </c>
      <c r="B49" s="4">
        <v>1170</v>
      </c>
      <c r="C49" s="39"/>
      <c r="D49" s="39"/>
      <c r="E49" s="16"/>
    </row>
    <row r="50" spans="1:5" ht="12.75">
      <c r="A50" s="3" t="s">
        <v>63</v>
      </c>
      <c r="B50" s="4">
        <v>1190</v>
      </c>
      <c r="C50" s="39">
        <v>37</v>
      </c>
      <c r="D50" s="39">
        <v>54</v>
      </c>
      <c r="E50" s="16"/>
    </row>
    <row r="51" spans="1:5" ht="12.75">
      <c r="A51" s="7" t="s">
        <v>64</v>
      </c>
      <c r="B51" s="9">
        <v>1195</v>
      </c>
      <c r="C51" s="77">
        <f>C39+C40+C41+C44+C46+C47+C48+C49+C50</f>
        <v>8122</v>
      </c>
      <c r="D51" s="77">
        <f>D39+D40+D41+D44+D46+D47+D48+D49+D50</f>
        <v>6744</v>
      </c>
      <c r="E51" s="16"/>
    </row>
    <row r="52" spans="1:5" ht="25.5">
      <c r="A52" s="9" t="s">
        <v>65</v>
      </c>
      <c r="B52" s="9">
        <v>1200</v>
      </c>
      <c r="C52" s="39"/>
      <c r="D52" s="39"/>
      <c r="E52" s="16"/>
    </row>
    <row r="53" spans="1:5" ht="15.75">
      <c r="A53" s="11" t="s">
        <v>66</v>
      </c>
      <c r="B53" s="12">
        <v>1300</v>
      </c>
      <c r="C53" s="67">
        <f>C37+C51+C52</f>
        <v>21612</v>
      </c>
      <c r="D53" s="67">
        <f>D37+D51+D52</f>
        <v>19832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69">
        <v>13726</v>
      </c>
      <c r="D58" s="69">
        <v>13726</v>
      </c>
      <c r="E58" s="16"/>
    </row>
    <row r="59" spans="1:5" ht="12.75">
      <c r="A59" s="3" t="s">
        <v>72</v>
      </c>
      <c r="B59" s="4">
        <v>1405</v>
      </c>
      <c r="C59" s="39"/>
      <c r="D59" s="39"/>
      <c r="E59" s="16"/>
    </row>
    <row r="60" spans="1:5" ht="12.75">
      <c r="A60" s="3" t="s">
        <v>73</v>
      </c>
      <c r="B60" s="4">
        <v>1410</v>
      </c>
      <c r="C60" s="39">
        <v>7839</v>
      </c>
      <c r="D60" s="39">
        <v>7823</v>
      </c>
      <c r="E60" s="16"/>
    </row>
    <row r="61" spans="1:5" ht="12.75">
      <c r="A61" s="3" t="s">
        <v>74</v>
      </c>
      <c r="B61" s="4">
        <v>1415</v>
      </c>
      <c r="C61" s="39"/>
      <c r="D61" s="39"/>
      <c r="E61" s="16"/>
    </row>
    <row r="62" spans="1:7" ht="25.5">
      <c r="A62" s="3" t="s">
        <v>170</v>
      </c>
      <c r="B62" s="4">
        <v>1420</v>
      </c>
      <c r="C62" s="39">
        <v>-1485</v>
      </c>
      <c r="D62" s="39">
        <v>-3586</v>
      </c>
      <c r="E62" s="16"/>
      <c r="G62" s="2"/>
    </row>
    <row r="63" spans="1:7" ht="12.75">
      <c r="A63" s="3" t="s">
        <v>75</v>
      </c>
      <c r="B63" s="4">
        <v>1425</v>
      </c>
      <c r="C63" s="79"/>
      <c r="D63" s="79"/>
      <c r="E63" s="16"/>
      <c r="G63" s="128"/>
    </row>
    <row r="64" spans="1:5" ht="12.75">
      <c r="A64" s="3" t="s">
        <v>76</v>
      </c>
      <c r="B64" s="4">
        <v>1430</v>
      </c>
      <c r="C64" s="79" t="s">
        <v>171</v>
      </c>
      <c r="D64" s="79" t="s">
        <v>171</v>
      </c>
      <c r="E64" s="16"/>
    </row>
    <row r="65" spans="1:5" ht="12.75">
      <c r="A65" s="37" t="s">
        <v>49</v>
      </c>
      <c r="B65" s="8">
        <v>1495</v>
      </c>
      <c r="C65" s="81">
        <f>SUM(C58:C64)</f>
        <v>20080</v>
      </c>
      <c r="D65" s="81">
        <f>SUM(D58:D64)</f>
        <v>17963</v>
      </c>
      <c r="E65" s="16"/>
    </row>
    <row r="66" spans="1:5" ht="25.5">
      <c r="A66" s="26" t="s">
        <v>77</v>
      </c>
      <c r="B66" s="27"/>
      <c r="C66" s="92"/>
      <c r="D66" s="92"/>
      <c r="E66" s="16"/>
    </row>
    <row r="67" spans="1:5" ht="12.75">
      <c r="A67" s="14" t="s">
        <v>78</v>
      </c>
      <c r="B67" s="6">
        <v>1500</v>
      </c>
      <c r="C67" s="69"/>
      <c r="D67" s="69"/>
      <c r="E67" s="16"/>
    </row>
    <row r="68" spans="1:5" ht="12.75">
      <c r="A68" s="3" t="s">
        <v>79</v>
      </c>
      <c r="B68" s="4">
        <v>1510</v>
      </c>
      <c r="C68" s="39"/>
      <c r="D68" s="39"/>
      <c r="E68" s="16"/>
    </row>
    <row r="69" spans="1:5" ht="12.75">
      <c r="A69" s="3" t="s">
        <v>80</v>
      </c>
      <c r="B69" s="4">
        <v>1515</v>
      </c>
      <c r="C69" s="39"/>
      <c r="D69" s="39"/>
      <c r="E69" s="16"/>
    </row>
    <row r="70" spans="1:5" ht="12.75">
      <c r="A70" s="3" t="s">
        <v>81</v>
      </c>
      <c r="B70" s="4">
        <v>1520</v>
      </c>
      <c r="C70" s="39"/>
      <c r="D70" s="39"/>
      <c r="E70" s="16"/>
    </row>
    <row r="71" spans="1:5" ht="12.75">
      <c r="A71" s="3" t="s">
        <v>82</v>
      </c>
      <c r="B71" s="4">
        <v>1525</v>
      </c>
      <c r="C71" s="39"/>
      <c r="D71" s="39"/>
      <c r="E71" s="16"/>
    </row>
    <row r="72" spans="1:5" ht="12.75">
      <c r="A72" s="37" t="s">
        <v>64</v>
      </c>
      <c r="B72" s="8">
        <v>1595</v>
      </c>
      <c r="C72" s="127">
        <f>C67+C68+C69+C70+C71</f>
        <v>0</v>
      </c>
      <c r="D72" s="127">
        <f>D67+D68+D69+D70+D71</f>
        <v>0</v>
      </c>
      <c r="E72" s="16"/>
    </row>
    <row r="73" spans="1:5" ht="25.5">
      <c r="A73" s="26" t="s">
        <v>83</v>
      </c>
      <c r="B73" s="27"/>
      <c r="C73" s="92"/>
      <c r="D73" s="92"/>
      <c r="E73" s="16"/>
    </row>
    <row r="74" spans="1:5" ht="12.75">
      <c r="A74" s="14" t="s">
        <v>84</v>
      </c>
      <c r="B74" s="6">
        <v>1600</v>
      </c>
      <c r="C74" s="69"/>
      <c r="D74" s="69"/>
      <c r="E74" s="16"/>
    </row>
    <row r="75" spans="1:5" ht="12.75">
      <c r="A75" s="32" t="s">
        <v>85</v>
      </c>
      <c r="B75" s="38"/>
      <c r="C75" s="39"/>
      <c r="D75" s="39"/>
      <c r="E75" s="16"/>
    </row>
    <row r="76" spans="1:5" ht="12.75">
      <c r="A76" s="3" t="s">
        <v>86</v>
      </c>
      <c r="B76" s="4">
        <v>1610</v>
      </c>
      <c r="C76" s="39"/>
      <c r="D76" s="39"/>
      <c r="E76" s="16"/>
    </row>
    <row r="77" spans="1:5" ht="12.75">
      <c r="A77" s="3" t="s">
        <v>87</v>
      </c>
      <c r="B77" s="4">
        <v>1615</v>
      </c>
      <c r="C77" s="39">
        <v>49</v>
      </c>
      <c r="D77" s="39">
        <v>162</v>
      </c>
      <c r="E77" s="16"/>
    </row>
    <row r="78" spans="1:5" ht="12.75">
      <c r="A78" s="3" t="s">
        <v>88</v>
      </c>
      <c r="B78" s="4">
        <v>1620</v>
      </c>
      <c r="C78" s="39">
        <v>627</v>
      </c>
      <c r="D78" s="39">
        <v>143</v>
      </c>
      <c r="E78" s="16"/>
    </row>
    <row r="79" spans="1:5" ht="12.75">
      <c r="A79" s="3" t="s">
        <v>57</v>
      </c>
      <c r="B79" s="4">
        <v>1621</v>
      </c>
      <c r="C79" s="39">
        <v>22</v>
      </c>
      <c r="D79" s="39"/>
      <c r="E79" s="16"/>
    </row>
    <row r="80" spans="1:5" ht="12.75">
      <c r="A80" s="3" t="s">
        <v>89</v>
      </c>
      <c r="B80" s="4">
        <v>1625</v>
      </c>
      <c r="C80" s="39">
        <v>0</v>
      </c>
      <c r="D80" s="39">
        <v>119</v>
      </c>
      <c r="E80" s="16"/>
    </row>
    <row r="81" spans="1:5" ht="12.75">
      <c r="A81" s="3" t="s">
        <v>90</v>
      </c>
      <c r="B81" s="4">
        <v>1630</v>
      </c>
      <c r="C81" s="39">
        <v>0</v>
      </c>
      <c r="D81" s="39">
        <v>432</v>
      </c>
      <c r="E81" s="16"/>
    </row>
    <row r="82" spans="1:5" ht="12.75">
      <c r="A82" s="3" t="s">
        <v>93</v>
      </c>
      <c r="B82" s="4">
        <v>1660</v>
      </c>
      <c r="C82" s="39"/>
      <c r="D82" s="39"/>
      <c r="E82" s="16"/>
    </row>
    <row r="83" spans="1:5" ht="12.75">
      <c r="A83" s="3" t="s">
        <v>94</v>
      </c>
      <c r="B83" s="4">
        <v>1665</v>
      </c>
      <c r="C83" s="39"/>
      <c r="D83" s="39"/>
      <c r="E83" s="16"/>
    </row>
    <row r="84" spans="1:7" ht="12.75">
      <c r="A84" s="3" t="s">
        <v>95</v>
      </c>
      <c r="B84" s="4">
        <v>1690</v>
      </c>
      <c r="C84" s="39">
        <v>856</v>
      </c>
      <c r="D84" s="39">
        <v>1013</v>
      </c>
      <c r="E84" s="16"/>
      <c r="F84" s="1"/>
      <c r="G84" s="1"/>
    </row>
    <row r="85" spans="1:8" ht="12.75">
      <c r="A85" s="7" t="s">
        <v>96</v>
      </c>
      <c r="B85" s="9">
        <v>1695</v>
      </c>
      <c r="C85" s="77">
        <f>C74+C76+C77+C78+C80+C81+C82+C83+C84</f>
        <v>1532</v>
      </c>
      <c r="D85" s="77">
        <f>D74+D76+D77+D78+D80+D81+D82+D83+D84</f>
        <v>1869</v>
      </c>
      <c r="E85" s="90"/>
      <c r="F85" s="90"/>
      <c r="G85" s="90"/>
      <c r="H85" s="90"/>
    </row>
    <row r="86" spans="1:5" ht="51">
      <c r="A86" s="41" t="s">
        <v>97</v>
      </c>
      <c r="B86" s="41">
        <v>1700</v>
      </c>
      <c r="C86" s="93"/>
      <c r="D86" s="93"/>
      <c r="E86" s="16"/>
    </row>
    <row r="87" spans="1:5" ht="15.75">
      <c r="A87" s="11" t="s">
        <v>98</v>
      </c>
      <c r="B87" s="12">
        <v>1900</v>
      </c>
      <c r="C87" s="67">
        <f>C65+C72+C85+C86</f>
        <v>21612</v>
      </c>
      <c r="D87" s="67">
        <f>D65+D72+D85+D86</f>
        <v>19832</v>
      </c>
      <c r="E87" s="16"/>
    </row>
    <row r="88" spans="1:5" ht="14.25">
      <c r="A88" s="42" t="s">
        <v>172</v>
      </c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5.75">
      <c r="A90" s="184" t="s">
        <v>173</v>
      </c>
      <c r="B90" s="184"/>
      <c r="C90" s="184"/>
      <c r="D90" s="184"/>
      <c r="E90" s="16"/>
    </row>
    <row r="91" spans="1:5" ht="12.75">
      <c r="A91" s="25" t="s">
        <v>25</v>
      </c>
      <c r="B91" s="16"/>
      <c r="C91" s="16"/>
      <c r="D91" s="16"/>
      <c r="E91" s="16"/>
    </row>
    <row r="92" spans="1:5" ht="12.75">
      <c r="A92" s="16"/>
      <c r="B92" s="16"/>
      <c r="C92" s="16"/>
      <c r="D92" s="16"/>
      <c r="E92" s="16"/>
    </row>
    <row r="93" spans="1:5" ht="26.25">
      <c r="A93" s="24" t="s">
        <v>174</v>
      </c>
      <c r="B93" s="3" t="s">
        <v>165</v>
      </c>
      <c r="C93" s="4">
        <v>1801003</v>
      </c>
      <c r="D93" s="16"/>
      <c r="E93" s="16"/>
    </row>
    <row r="94" spans="1:5" ht="12.75">
      <c r="A94" s="16"/>
      <c r="B94" s="16"/>
      <c r="C94" s="16"/>
      <c r="D94" s="16"/>
      <c r="E94" s="16"/>
    </row>
    <row r="95" spans="1:5" ht="15.75">
      <c r="A95" s="186" t="s">
        <v>175</v>
      </c>
      <c r="B95" s="186"/>
      <c r="C95" s="186"/>
      <c r="D95" s="186"/>
      <c r="E95" s="16"/>
    </row>
    <row r="96" spans="1:5" ht="12.75">
      <c r="A96" s="16"/>
      <c r="B96" s="16"/>
      <c r="C96" s="16"/>
      <c r="D96" s="16"/>
      <c r="E96" s="16"/>
    </row>
    <row r="97" spans="1:5" ht="38.25">
      <c r="A97" s="10" t="s">
        <v>99</v>
      </c>
      <c r="B97" s="10" t="s">
        <v>33</v>
      </c>
      <c r="C97" s="10" t="s">
        <v>176</v>
      </c>
      <c r="D97" s="10" t="s">
        <v>177</v>
      </c>
      <c r="E97" s="16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6"/>
    </row>
    <row r="99" spans="1:5" ht="25.5">
      <c r="A99" s="3" t="s">
        <v>100</v>
      </c>
      <c r="B99" s="4">
        <v>2000</v>
      </c>
      <c r="C99" s="79">
        <v>940</v>
      </c>
      <c r="D99" s="79">
        <v>3508</v>
      </c>
      <c r="E99" s="16"/>
    </row>
    <row r="100" spans="1:5" ht="25.5">
      <c r="A100" s="3" t="s">
        <v>101</v>
      </c>
      <c r="B100" s="4">
        <v>2050</v>
      </c>
      <c r="C100" s="79">
        <v>1965</v>
      </c>
      <c r="D100" s="79">
        <v>2485</v>
      </c>
      <c r="E100" s="16"/>
    </row>
    <row r="101" spans="1:7" ht="15.75">
      <c r="A101" s="15" t="s">
        <v>102</v>
      </c>
      <c r="B101" s="36"/>
      <c r="C101" s="89">
        <f>C99-C100</f>
        <v>-1025</v>
      </c>
      <c r="D101" s="89">
        <f>D99-D100</f>
        <v>1023</v>
      </c>
      <c r="E101" s="16"/>
      <c r="F101" s="44"/>
      <c r="G101" s="1"/>
    </row>
    <row r="102" spans="1:5" ht="12.75">
      <c r="A102" s="3" t="s">
        <v>103</v>
      </c>
      <c r="B102" s="4">
        <v>2090</v>
      </c>
      <c r="C102" s="79"/>
      <c r="D102" s="79">
        <v>1023</v>
      </c>
      <c r="E102" s="45"/>
    </row>
    <row r="103" spans="1:5" ht="12.75">
      <c r="A103" s="3" t="s">
        <v>104</v>
      </c>
      <c r="B103" s="4">
        <v>2095</v>
      </c>
      <c r="C103" s="79">
        <v>-1025</v>
      </c>
      <c r="D103" s="79"/>
      <c r="E103" s="46"/>
    </row>
    <row r="104" spans="1:7" ht="12.75">
      <c r="A104" s="3" t="s">
        <v>105</v>
      </c>
      <c r="B104" s="4">
        <v>2120</v>
      </c>
      <c r="C104" s="79">
        <v>71</v>
      </c>
      <c r="D104" s="79">
        <v>57</v>
      </c>
      <c r="E104" s="48"/>
      <c r="F104" s="47"/>
      <c r="G104" s="1"/>
    </row>
    <row r="105" spans="1:5" ht="12.75">
      <c r="A105" s="3" t="s">
        <v>106</v>
      </c>
      <c r="B105" s="4">
        <v>2130</v>
      </c>
      <c r="C105" s="79">
        <v>837</v>
      </c>
      <c r="D105" s="79">
        <v>667</v>
      </c>
      <c r="E105" s="48"/>
    </row>
    <row r="106" spans="1:7" ht="12.75">
      <c r="A106" s="3" t="s">
        <v>107</v>
      </c>
      <c r="B106" s="4">
        <v>2150</v>
      </c>
      <c r="C106" s="79"/>
      <c r="D106" s="79"/>
      <c r="E106" s="48"/>
      <c r="F106" s="47"/>
      <c r="G106" s="1"/>
    </row>
    <row r="107" spans="1:5" ht="12.75">
      <c r="A107" s="3" t="s">
        <v>108</v>
      </c>
      <c r="B107" s="4">
        <v>2180</v>
      </c>
      <c r="C107" s="79">
        <v>325</v>
      </c>
      <c r="D107" s="79">
        <v>294</v>
      </c>
      <c r="E107" s="45"/>
    </row>
    <row r="108" spans="1:5" ht="26.25">
      <c r="A108" s="15" t="s">
        <v>109</v>
      </c>
      <c r="B108" s="36"/>
      <c r="C108" s="89">
        <f>C101+C104-C105-C106-C107</f>
        <v>-2116</v>
      </c>
      <c r="D108" s="89">
        <f>D101+D104-D105-D106-D107</f>
        <v>119</v>
      </c>
      <c r="E108" s="16"/>
    </row>
    <row r="109" spans="1:5" ht="12.75">
      <c r="A109" s="3" t="s">
        <v>103</v>
      </c>
      <c r="B109" s="4">
        <v>2190</v>
      </c>
      <c r="C109" s="79"/>
      <c r="D109" s="79">
        <v>119</v>
      </c>
      <c r="E109" s="16"/>
    </row>
    <row r="110" spans="1:5" ht="12.75">
      <c r="A110" s="3" t="s">
        <v>104</v>
      </c>
      <c r="B110" s="4">
        <v>2195</v>
      </c>
      <c r="C110" s="79">
        <v>-2116</v>
      </c>
      <c r="D110" s="79"/>
      <c r="E110" s="16"/>
    </row>
    <row r="111" spans="1:5" ht="12.75">
      <c r="A111" s="3" t="s">
        <v>110</v>
      </c>
      <c r="B111" s="4">
        <v>2200</v>
      </c>
      <c r="C111" s="79"/>
      <c r="D111" s="79"/>
      <c r="E111" s="16"/>
    </row>
    <row r="112" spans="1:5" ht="12.75">
      <c r="A112" s="3" t="s">
        <v>111</v>
      </c>
      <c r="B112" s="4">
        <v>2220</v>
      </c>
      <c r="C112" s="79">
        <v>15</v>
      </c>
      <c r="D112" s="79">
        <v>9</v>
      </c>
      <c r="E112" s="16"/>
    </row>
    <row r="113" spans="1:5" ht="12.75">
      <c r="A113" s="3" t="s">
        <v>112</v>
      </c>
      <c r="B113" s="4">
        <v>2240</v>
      </c>
      <c r="C113" s="79"/>
      <c r="D113" s="79"/>
      <c r="E113" s="16"/>
    </row>
    <row r="114" spans="1:5" ht="12.75">
      <c r="A114" s="3" t="s">
        <v>113</v>
      </c>
      <c r="B114" s="4">
        <v>2250</v>
      </c>
      <c r="C114" s="79"/>
      <c r="D114" s="79"/>
      <c r="E114" s="16"/>
    </row>
    <row r="115" spans="1:5" ht="12.75">
      <c r="A115" s="3" t="s">
        <v>114</v>
      </c>
      <c r="B115" s="4">
        <v>2255</v>
      </c>
      <c r="C115" s="79"/>
      <c r="D115" s="79"/>
      <c r="E115" s="16"/>
    </row>
    <row r="116" spans="1:5" ht="12.75">
      <c r="A116" s="3" t="s">
        <v>115</v>
      </c>
      <c r="B116" s="4">
        <v>2270</v>
      </c>
      <c r="C116" s="79"/>
      <c r="D116" s="79"/>
      <c r="E116" s="16"/>
    </row>
    <row r="117" spans="1:6" ht="26.25">
      <c r="A117" s="15" t="s">
        <v>116</v>
      </c>
      <c r="B117" s="36"/>
      <c r="C117" s="89">
        <f>C108+C111+C112+C113-C114-C115-C116</f>
        <v>-2101</v>
      </c>
      <c r="D117" s="89">
        <f>D108+D111+D112+D113-D114-D115-D116</f>
        <v>128</v>
      </c>
      <c r="E117" s="16"/>
      <c r="F117" s="134"/>
    </row>
    <row r="118" spans="1:6" ht="12.75">
      <c r="A118" s="3" t="s">
        <v>103</v>
      </c>
      <c r="B118" s="4">
        <v>2290</v>
      </c>
      <c r="C118" s="79"/>
      <c r="D118" s="79">
        <v>128</v>
      </c>
      <c r="E118" s="16"/>
      <c r="F118" s="134"/>
    </row>
    <row r="119" spans="1:6" ht="12.75">
      <c r="A119" s="3" t="s">
        <v>104</v>
      </c>
      <c r="B119" s="4">
        <v>2295</v>
      </c>
      <c r="C119" s="79">
        <v>-2101</v>
      </c>
      <c r="D119" s="79"/>
      <c r="E119" s="16"/>
      <c r="F119" s="134"/>
    </row>
    <row r="120" spans="1:6" ht="12.75">
      <c r="A120" s="3" t="s">
        <v>117</v>
      </c>
      <c r="B120" s="4">
        <v>2300</v>
      </c>
      <c r="C120" s="79"/>
      <c r="D120" s="79">
        <v>23</v>
      </c>
      <c r="E120" s="16"/>
      <c r="F120" s="2"/>
    </row>
    <row r="121" spans="1:6" ht="25.5">
      <c r="A121" s="3" t="s">
        <v>118</v>
      </c>
      <c r="B121" s="4">
        <v>2305</v>
      </c>
      <c r="C121" s="79"/>
      <c r="D121" s="79"/>
      <c r="E121" s="16"/>
      <c r="F121" s="134"/>
    </row>
    <row r="122" spans="1:6" ht="15.75">
      <c r="A122" s="15" t="s">
        <v>119</v>
      </c>
      <c r="B122" s="36"/>
      <c r="C122" s="89">
        <f>C117-C120</f>
        <v>-2101</v>
      </c>
      <c r="D122" s="89">
        <f>D117-D120</f>
        <v>105</v>
      </c>
      <c r="E122" s="16"/>
      <c r="F122" s="134"/>
    </row>
    <row r="123" spans="1:6" ht="12.75">
      <c r="A123" s="3" t="s">
        <v>103</v>
      </c>
      <c r="B123" s="4">
        <v>2350</v>
      </c>
      <c r="C123" s="79"/>
      <c r="D123" s="79">
        <v>105</v>
      </c>
      <c r="E123" s="16"/>
      <c r="F123" s="134"/>
    </row>
    <row r="124" spans="1:6" ht="12.75">
      <c r="A124" s="3" t="s">
        <v>104</v>
      </c>
      <c r="B124" s="4">
        <v>2355</v>
      </c>
      <c r="C124" s="79">
        <v>-2101</v>
      </c>
      <c r="D124" s="79"/>
      <c r="E124" s="16"/>
      <c r="F124" s="134"/>
    </row>
    <row r="125" spans="1:6" ht="12.75">
      <c r="A125" s="16"/>
      <c r="B125" s="16"/>
      <c r="C125" s="16"/>
      <c r="D125" s="16"/>
      <c r="E125" s="16"/>
      <c r="F125" s="134"/>
    </row>
    <row r="126" spans="1:5" ht="15.75">
      <c r="A126" s="49" t="s">
        <v>120</v>
      </c>
      <c r="B126" s="49"/>
      <c r="C126" s="49"/>
      <c r="D126" s="49"/>
      <c r="E126" s="16"/>
    </row>
    <row r="127" spans="1:5" ht="12.75">
      <c r="A127" s="16"/>
      <c r="B127" s="16"/>
      <c r="C127" s="16"/>
      <c r="D127" s="16"/>
      <c r="E127" s="16"/>
    </row>
    <row r="128" spans="1:5" ht="38.25">
      <c r="A128" s="10" t="s">
        <v>99</v>
      </c>
      <c r="B128" s="10" t="s">
        <v>33</v>
      </c>
      <c r="C128" s="10" t="s">
        <v>176</v>
      </c>
      <c r="D128" s="10" t="s">
        <v>177</v>
      </c>
      <c r="E128" s="16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6"/>
    </row>
    <row r="130" spans="1:5" ht="12.75">
      <c r="A130" s="3" t="s">
        <v>121</v>
      </c>
      <c r="B130" s="4">
        <v>2400</v>
      </c>
      <c r="C130" s="3"/>
      <c r="D130" s="3"/>
      <c r="E130" s="16"/>
    </row>
    <row r="131" spans="1:5" ht="25.5">
      <c r="A131" s="3" t="s">
        <v>122</v>
      </c>
      <c r="B131" s="4">
        <v>2405</v>
      </c>
      <c r="C131" s="3"/>
      <c r="D131" s="3"/>
      <c r="E131" s="16"/>
    </row>
    <row r="132" spans="1:5" ht="12.75">
      <c r="A132" s="3" t="s">
        <v>123</v>
      </c>
      <c r="B132" s="4">
        <v>2410</v>
      </c>
      <c r="C132" s="3"/>
      <c r="D132" s="3"/>
      <c r="E132" s="16"/>
    </row>
    <row r="133" spans="1:5" ht="25.5">
      <c r="A133" s="3" t="s">
        <v>124</v>
      </c>
      <c r="B133" s="4">
        <v>2415</v>
      </c>
      <c r="C133" s="3"/>
      <c r="D133" s="3"/>
      <c r="E133" s="16"/>
    </row>
    <row r="134" spans="1:5" ht="12.75">
      <c r="A134" s="3" t="s">
        <v>125</v>
      </c>
      <c r="B134" s="4">
        <v>2445</v>
      </c>
      <c r="C134" s="3"/>
      <c r="D134" s="3"/>
      <c r="E134" s="16"/>
    </row>
    <row r="135" spans="1:5" ht="25.5">
      <c r="A135" s="7" t="s">
        <v>126</v>
      </c>
      <c r="B135" s="9">
        <v>2450</v>
      </c>
      <c r="C135" s="3"/>
      <c r="D135" s="3"/>
      <c r="E135" s="16"/>
    </row>
    <row r="136" spans="1:5" ht="25.5">
      <c r="A136" s="3" t="s">
        <v>127</v>
      </c>
      <c r="B136" s="4">
        <v>2455</v>
      </c>
      <c r="C136" s="3"/>
      <c r="D136" s="3"/>
      <c r="E136" s="16"/>
    </row>
    <row r="137" spans="1:5" ht="25.5">
      <c r="A137" s="7" t="s">
        <v>128</v>
      </c>
      <c r="B137" s="9">
        <v>2460</v>
      </c>
      <c r="C137" s="3"/>
      <c r="D137" s="3"/>
      <c r="E137" s="16"/>
    </row>
    <row r="138" spans="1:5" ht="25.5">
      <c r="A138" s="7" t="s">
        <v>129</v>
      </c>
      <c r="B138" s="9">
        <v>2465</v>
      </c>
      <c r="C138" s="3">
        <f>C122</f>
        <v>-2101</v>
      </c>
      <c r="D138" s="3">
        <f>D122</f>
        <v>105</v>
      </c>
      <c r="E138" s="16"/>
    </row>
    <row r="139" spans="1:5" ht="12.75">
      <c r="A139" s="16"/>
      <c r="B139" s="16"/>
      <c r="C139" s="16"/>
      <c r="D139" s="16"/>
      <c r="E139" s="16"/>
    </row>
    <row r="140" spans="1:5" ht="15.75">
      <c r="A140" s="50" t="s">
        <v>130</v>
      </c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38.25">
      <c r="A142" s="10" t="s">
        <v>131</v>
      </c>
      <c r="B142" s="10" t="s">
        <v>33</v>
      </c>
      <c r="C142" s="10" t="s">
        <v>176</v>
      </c>
      <c r="D142" s="10" t="s">
        <v>177</v>
      </c>
      <c r="E142" s="16"/>
    </row>
    <row r="143" spans="1:5" ht="12.75">
      <c r="A143" s="10">
        <v>1</v>
      </c>
      <c r="B143" s="10">
        <v>2</v>
      </c>
      <c r="C143" s="10">
        <v>3</v>
      </c>
      <c r="D143" s="10">
        <v>4</v>
      </c>
      <c r="E143" s="16"/>
    </row>
    <row r="144" spans="1:5" ht="12.75">
      <c r="A144" s="3" t="s">
        <v>132</v>
      </c>
      <c r="B144" s="4">
        <v>2500</v>
      </c>
      <c r="C144" s="39">
        <v>562</v>
      </c>
      <c r="D144" s="39">
        <v>1003</v>
      </c>
      <c r="E144" s="16"/>
    </row>
    <row r="145" spans="1:5" ht="12.75">
      <c r="A145" s="3" t="s">
        <v>133</v>
      </c>
      <c r="B145" s="4">
        <v>2505</v>
      </c>
      <c r="C145" s="39">
        <v>1751</v>
      </c>
      <c r="D145" s="39">
        <v>1556</v>
      </c>
      <c r="E145" s="16"/>
    </row>
    <row r="146" spans="1:5" ht="12.75">
      <c r="A146" s="3" t="s">
        <v>134</v>
      </c>
      <c r="B146" s="4">
        <v>2510</v>
      </c>
      <c r="C146" s="39">
        <v>374</v>
      </c>
      <c r="D146" s="39">
        <v>338</v>
      </c>
      <c r="E146" s="16"/>
    </row>
    <row r="147" spans="1:5" ht="12.75">
      <c r="A147" s="3" t="s">
        <v>135</v>
      </c>
      <c r="B147" s="4">
        <v>2515</v>
      </c>
      <c r="C147" s="39">
        <v>216</v>
      </c>
      <c r="D147" s="39">
        <v>218</v>
      </c>
      <c r="E147" s="16"/>
    </row>
    <row r="148" spans="1:5" ht="12.75">
      <c r="A148" s="3" t="s">
        <v>108</v>
      </c>
      <c r="B148" s="4">
        <v>2520</v>
      </c>
      <c r="C148" s="39">
        <v>225</v>
      </c>
      <c r="D148" s="39">
        <v>331</v>
      </c>
      <c r="E148" s="16"/>
    </row>
    <row r="149" spans="1:6" ht="12.75">
      <c r="A149" s="19" t="s">
        <v>136</v>
      </c>
      <c r="B149" s="12">
        <v>2550</v>
      </c>
      <c r="C149" s="91">
        <f>SUM(C144:C148)</f>
        <v>3128</v>
      </c>
      <c r="D149" s="91">
        <f>SUM(D144:D148)</f>
        <v>3446</v>
      </c>
      <c r="E149" s="16"/>
      <c r="F149" s="1"/>
    </row>
    <row r="150" spans="1:5" ht="12.75">
      <c r="A150" s="16"/>
      <c r="B150" s="16"/>
      <c r="C150" s="16"/>
      <c r="D150" s="16"/>
      <c r="E150" s="16"/>
    </row>
    <row r="151" spans="1:5" ht="15.75">
      <c r="A151" s="50" t="s">
        <v>137</v>
      </c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38.25">
      <c r="A153" s="10" t="s">
        <v>131</v>
      </c>
      <c r="B153" s="10" t="s">
        <v>33</v>
      </c>
      <c r="C153" s="10" t="s">
        <v>176</v>
      </c>
      <c r="D153" s="10" t="s">
        <v>177</v>
      </c>
      <c r="E153" s="16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6"/>
    </row>
    <row r="155" spans="1:5" ht="12.75">
      <c r="A155" s="3" t="s">
        <v>138</v>
      </c>
      <c r="B155" s="4">
        <v>2600</v>
      </c>
      <c r="C155" s="3"/>
      <c r="D155" s="3"/>
      <c r="E155" s="16"/>
    </row>
    <row r="156" spans="1:5" ht="25.5">
      <c r="A156" s="3" t="s">
        <v>139</v>
      </c>
      <c r="B156" s="4">
        <v>2605</v>
      </c>
      <c r="C156" s="3"/>
      <c r="D156" s="3"/>
      <c r="E156" s="16"/>
    </row>
    <row r="157" spans="1:5" ht="25.5">
      <c r="A157" s="3" t="s">
        <v>140</v>
      </c>
      <c r="B157" s="4">
        <v>2610</v>
      </c>
      <c r="C157" s="3"/>
      <c r="D157" s="3"/>
      <c r="E157" s="16"/>
    </row>
    <row r="158" spans="1:5" ht="25.5">
      <c r="A158" s="3" t="s">
        <v>141</v>
      </c>
      <c r="B158" s="4">
        <v>2615</v>
      </c>
      <c r="C158" s="3"/>
      <c r="D158" s="3"/>
      <c r="E158" s="16"/>
    </row>
    <row r="159" spans="1:5" ht="12.75">
      <c r="A159" s="3" t="s">
        <v>142</v>
      </c>
      <c r="B159" s="4">
        <v>2650</v>
      </c>
      <c r="C159" s="3"/>
      <c r="D159" s="3"/>
      <c r="E159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0:D90"/>
    <mergeCell ref="A95:D95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8.57421875" style="1" customWidth="1"/>
    <col min="2" max="2" width="10.14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26.25" customHeight="1">
      <c r="A4" s="24" t="s">
        <v>5</v>
      </c>
      <c r="B4" s="3" t="s">
        <v>150</v>
      </c>
      <c r="C4" s="187" t="s">
        <v>6</v>
      </c>
      <c r="D4" s="187"/>
      <c r="E4" s="187"/>
    </row>
    <row r="5" spans="1:5" ht="25.5" customHeight="1">
      <c r="A5" s="3" t="s">
        <v>151</v>
      </c>
      <c r="B5" s="3" t="s">
        <v>152</v>
      </c>
      <c r="C5" s="187" t="s">
        <v>7</v>
      </c>
      <c r="D5" s="187"/>
      <c r="E5" s="187"/>
    </row>
    <row r="6" spans="1:5" ht="25.5" customHeight="1">
      <c r="A6" s="3" t="s">
        <v>192</v>
      </c>
      <c r="B6" s="3" t="s">
        <v>154</v>
      </c>
      <c r="C6" s="187" t="s">
        <v>8</v>
      </c>
      <c r="D6" s="187"/>
      <c r="E6" s="187"/>
    </row>
    <row r="7" spans="1:5" ht="12.75" customHeight="1">
      <c r="A7" s="3" t="s">
        <v>155</v>
      </c>
      <c r="B7" s="3" t="s">
        <v>156</v>
      </c>
      <c r="C7" s="187" t="s">
        <v>9</v>
      </c>
      <c r="D7" s="187"/>
      <c r="E7" s="187"/>
    </row>
    <row r="8" spans="1:5" ht="12.75" customHeight="1">
      <c r="A8" s="179" t="s">
        <v>30</v>
      </c>
      <c r="B8" s="179"/>
      <c r="C8" s="179"/>
      <c r="D8" s="179"/>
      <c r="E8" s="179"/>
    </row>
    <row r="9" spans="1:5" ht="12.75" customHeight="1">
      <c r="A9" s="179" t="s">
        <v>10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19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70">
        <v>23</v>
      </c>
      <c r="D22" s="70">
        <v>20</v>
      </c>
      <c r="E22" s="16"/>
    </row>
    <row r="23" spans="1:5" ht="12.75">
      <c r="A23" s="3" t="s">
        <v>36</v>
      </c>
      <c r="B23" s="4">
        <v>1001</v>
      </c>
      <c r="C23" s="71">
        <v>96</v>
      </c>
      <c r="D23" s="71">
        <v>96</v>
      </c>
      <c r="E23" s="16"/>
    </row>
    <row r="24" spans="1:5" ht="12.75">
      <c r="A24" s="3" t="s">
        <v>37</v>
      </c>
      <c r="B24" s="4">
        <v>1002</v>
      </c>
      <c r="C24" s="71">
        <v>73</v>
      </c>
      <c r="D24" s="71">
        <v>76</v>
      </c>
      <c r="E24" s="16"/>
    </row>
    <row r="25" spans="1:5" ht="12.75">
      <c r="A25" s="3" t="s">
        <v>38</v>
      </c>
      <c r="B25" s="4">
        <v>1005</v>
      </c>
      <c r="C25" s="71">
        <v>28</v>
      </c>
      <c r="D25" s="71">
        <v>28</v>
      </c>
      <c r="E25" s="16"/>
    </row>
    <row r="26" spans="1:5" ht="12.75">
      <c r="A26" s="32" t="s">
        <v>39</v>
      </c>
      <c r="B26" s="33">
        <v>1010</v>
      </c>
      <c r="C26" s="72">
        <f>C27-C28</f>
        <v>3715</v>
      </c>
      <c r="D26" s="72">
        <f>D27-D28</f>
        <v>3631</v>
      </c>
      <c r="E26" s="16"/>
    </row>
    <row r="27" spans="1:5" ht="12.75">
      <c r="A27" s="3" t="s">
        <v>36</v>
      </c>
      <c r="B27" s="4">
        <v>1011</v>
      </c>
      <c r="C27" s="71">
        <v>21336</v>
      </c>
      <c r="D27" s="71">
        <v>21336</v>
      </c>
      <c r="E27" s="16"/>
    </row>
    <row r="28" spans="1:5" ht="12.75">
      <c r="A28" s="3" t="s">
        <v>40</v>
      </c>
      <c r="B28" s="4">
        <v>1012</v>
      </c>
      <c r="C28" s="71">
        <v>17621</v>
      </c>
      <c r="D28" s="71">
        <v>17705</v>
      </c>
      <c r="E28" s="16"/>
    </row>
    <row r="29" spans="1:5" ht="12.75">
      <c r="A29" s="3" t="s">
        <v>41</v>
      </c>
      <c r="B29" s="4">
        <v>1015</v>
      </c>
      <c r="C29" s="71"/>
      <c r="D29" s="71"/>
      <c r="E29" s="16"/>
    </row>
    <row r="30" spans="1:5" ht="12.75">
      <c r="A30" s="3" t="s">
        <v>42</v>
      </c>
      <c r="B30" s="4">
        <v>1020</v>
      </c>
      <c r="C30" s="71"/>
      <c r="D30" s="71"/>
      <c r="E30" s="16"/>
    </row>
    <row r="31" spans="1:5" ht="12.75">
      <c r="A31" s="32" t="s">
        <v>43</v>
      </c>
      <c r="B31" s="36"/>
      <c r="C31" s="71"/>
      <c r="D31" s="71"/>
      <c r="E31" s="16"/>
    </row>
    <row r="32" spans="1:5" ht="25.5">
      <c r="A32" s="3" t="s">
        <v>44</v>
      </c>
      <c r="B32" s="4">
        <v>1030</v>
      </c>
      <c r="C32" s="71"/>
      <c r="D32" s="71"/>
      <c r="E32" s="16"/>
    </row>
    <row r="33" spans="1:5" ht="12.75">
      <c r="A33" s="3" t="s">
        <v>45</v>
      </c>
      <c r="B33" s="4">
        <v>1035</v>
      </c>
      <c r="C33" s="71"/>
      <c r="D33" s="71"/>
      <c r="E33" s="16"/>
    </row>
    <row r="34" spans="1:5" ht="12.75">
      <c r="A34" s="3" t="s">
        <v>46</v>
      </c>
      <c r="B34" s="4">
        <v>1040</v>
      </c>
      <c r="C34" s="71"/>
      <c r="D34" s="71"/>
      <c r="E34" s="16"/>
    </row>
    <row r="35" spans="1:5" ht="12.75">
      <c r="A35" s="3" t="s">
        <v>47</v>
      </c>
      <c r="B35" s="4">
        <v>1045</v>
      </c>
      <c r="C35" s="71"/>
      <c r="D35" s="71"/>
      <c r="E35" s="16"/>
    </row>
    <row r="36" spans="1:5" ht="12.75">
      <c r="A36" s="3" t="s">
        <v>48</v>
      </c>
      <c r="B36" s="4">
        <v>1090</v>
      </c>
      <c r="C36" s="71"/>
      <c r="D36" s="71"/>
      <c r="E36" s="16"/>
    </row>
    <row r="37" spans="1:5" ht="12.75">
      <c r="A37" s="37" t="s">
        <v>49</v>
      </c>
      <c r="B37" s="8">
        <v>1095</v>
      </c>
      <c r="C37" s="73">
        <f>C22+C25+C26+C33</f>
        <v>3766</v>
      </c>
      <c r="D37" s="73">
        <f>D22+D25+D26+D33</f>
        <v>3679</v>
      </c>
      <c r="E37" s="16"/>
    </row>
    <row r="38" spans="1:5" ht="12.75">
      <c r="A38" s="26" t="s">
        <v>50</v>
      </c>
      <c r="B38" s="27"/>
      <c r="C38" s="74"/>
      <c r="D38" s="74"/>
      <c r="E38" s="16"/>
    </row>
    <row r="39" spans="1:5" ht="12.75">
      <c r="A39" s="14" t="s">
        <v>51</v>
      </c>
      <c r="B39" s="6">
        <v>1100</v>
      </c>
      <c r="C39" s="70">
        <v>246</v>
      </c>
      <c r="D39" s="70">
        <v>241</v>
      </c>
      <c r="E39" s="16"/>
    </row>
    <row r="40" spans="1:5" ht="12.75">
      <c r="A40" s="3" t="s">
        <v>52</v>
      </c>
      <c r="B40" s="4">
        <v>1110</v>
      </c>
      <c r="C40" s="71">
        <v>7</v>
      </c>
      <c r="D40" s="71">
        <v>7</v>
      </c>
      <c r="E40" s="16"/>
    </row>
    <row r="41" spans="1:5" ht="25.5">
      <c r="A41" s="3" t="s">
        <v>53</v>
      </c>
      <c r="B41" s="4">
        <v>1125</v>
      </c>
      <c r="C41" s="71">
        <v>1971</v>
      </c>
      <c r="D41" s="71">
        <v>1968</v>
      </c>
      <c r="E41" s="16"/>
    </row>
    <row r="42" spans="1:5" ht="25.5">
      <c r="A42" s="32" t="s">
        <v>54</v>
      </c>
      <c r="B42" s="38"/>
      <c r="C42" s="71"/>
      <c r="D42" s="71"/>
      <c r="E42" s="16"/>
    </row>
    <row r="43" spans="1:5" ht="12.75">
      <c r="A43" s="3" t="s">
        <v>55</v>
      </c>
      <c r="B43" s="4">
        <v>1130</v>
      </c>
      <c r="C43" s="71">
        <v>226</v>
      </c>
      <c r="D43" s="71">
        <v>225</v>
      </c>
      <c r="E43" s="16"/>
    </row>
    <row r="44" spans="1:5" ht="12.75">
      <c r="A44" s="3" t="s">
        <v>56</v>
      </c>
      <c r="B44" s="4">
        <v>1135</v>
      </c>
      <c r="C44" s="71"/>
      <c r="D44" s="71"/>
      <c r="E44" s="16"/>
    </row>
    <row r="45" spans="1:5" ht="12.75">
      <c r="A45" s="3" t="s">
        <v>57</v>
      </c>
      <c r="B45" s="4">
        <v>1136</v>
      </c>
      <c r="C45" s="71"/>
      <c r="D45" s="71"/>
      <c r="E45" s="16"/>
    </row>
    <row r="46" spans="1:5" ht="22.5">
      <c r="A46" s="5" t="s">
        <v>11</v>
      </c>
      <c r="B46" s="4">
        <v>1145</v>
      </c>
      <c r="C46" s="71"/>
      <c r="D46" s="71"/>
      <c r="E46" s="16"/>
    </row>
    <row r="47" spans="1:5" ht="12.75">
      <c r="A47" s="3" t="s">
        <v>59</v>
      </c>
      <c r="B47" s="4">
        <v>1155</v>
      </c>
      <c r="C47" s="71"/>
      <c r="D47" s="71"/>
      <c r="E47" s="16"/>
    </row>
    <row r="48" spans="1:5" ht="12.75">
      <c r="A48" s="3" t="s">
        <v>60</v>
      </c>
      <c r="B48" s="4">
        <v>1160</v>
      </c>
      <c r="C48" s="18"/>
      <c r="D48" s="18"/>
      <c r="E48" s="16"/>
    </row>
    <row r="49" spans="1:5" ht="12.75">
      <c r="A49" s="3" t="s">
        <v>61</v>
      </c>
      <c r="B49" s="4">
        <v>1165</v>
      </c>
      <c r="C49" s="71">
        <v>49</v>
      </c>
      <c r="D49" s="71">
        <v>50</v>
      </c>
      <c r="E49" s="16"/>
    </row>
    <row r="50" spans="1:5" ht="12.75">
      <c r="A50" s="3" t="s">
        <v>62</v>
      </c>
      <c r="B50" s="4">
        <v>1170</v>
      </c>
      <c r="C50" s="71"/>
      <c r="D50" s="71"/>
      <c r="E50" s="16"/>
    </row>
    <row r="51" spans="1:5" ht="12.75">
      <c r="A51" s="3" t="s">
        <v>63</v>
      </c>
      <c r="B51" s="4">
        <v>1190</v>
      </c>
      <c r="C51" s="76">
        <v>465</v>
      </c>
      <c r="D51" s="76">
        <v>453</v>
      </c>
      <c r="E51" s="16"/>
    </row>
    <row r="52" spans="1:5" ht="12.75">
      <c r="A52" s="7" t="s">
        <v>64</v>
      </c>
      <c r="B52" s="9">
        <v>1195</v>
      </c>
      <c r="C52" s="78">
        <f>C39+C40+C41+C42+C43+C44+C46+C47+C49+C50+C51</f>
        <v>2964</v>
      </c>
      <c r="D52" s="78">
        <f>D39+D40+D41+D42+D43+D44+D46+D47+D49+D50+D51</f>
        <v>2944</v>
      </c>
      <c r="E52" s="16"/>
    </row>
    <row r="53" spans="1:5" ht="25.5">
      <c r="A53" s="9" t="s">
        <v>65</v>
      </c>
      <c r="B53" s="9">
        <v>1200</v>
      </c>
      <c r="C53" s="39"/>
      <c r="D53" s="39"/>
      <c r="E53" s="16"/>
    </row>
    <row r="54" spans="1:5" ht="15.75">
      <c r="A54" s="11" t="s">
        <v>66</v>
      </c>
      <c r="B54" s="12">
        <v>1300</v>
      </c>
      <c r="C54" s="67">
        <f>C37+C52+C53</f>
        <v>6730</v>
      </c>
      <c r="D54" s="67">
        <f>D37+D52+D53</f>
        <v>6623</v>
      </c>
      <c r="E54" s="16"/>
    </row>
    <row r="55" spans="1:5" ht="12.75" customHeight="1">
      <c r="A55" s="185" t="s">
        <v>67</v>
      </c>
      <c r="B55" s="10" t="s">
        <v>68</v>
      </c>
      <c r="C55" s="193" t="s">
        <v>166</v>
      </c>
      <c r="D55" s="193" t="s">
        <v>167</v>
      </c>
      <c r="E55" s="16"/>
    </row>
    <row r="56" spans="1:5" ht="12.75">
      <c r="A56" s="185"/>
      <c r="B56" s="10" t="s">
        <v>69</v>
      </c>
      <c r="C56" s="193"/>
      <c r="D56" s="193"/>
      <c r="E56" s="16"/>
    </row>
    <row r="57" spans="1:5" ht="12.75">
      <c r="A57" s="13">
        <v>1</v>
      </c>
      <c r="B57" s="13">
        <v>2</v>
      </c>
      <c r="C57" s="129">
        <v>3</v>
      </c>
      <c r="D57" s="129">
        <v>4</v>
      </c>
      <c r="E57" s="16"/>
    </row>
    <row r="58" spans="1:11" ht="12.75">
      <c r="A58" s="26" t="s">
        <v>70</v>
      </c>
      <c r="B58" s="27"/>
      <c r="C58" s="130"/>
      <c r="D58" s="92"/>
      <c r="E58" s="16"/>
      <c r="F58" s="134"/>
      <c r="G58" s="134"/>
      <c r="H58" s="134"/>
      <c r="I58" s="134"/>
      <c r="J58" s="134"/>
      <c r="K58" s="134"/>
    </row>
    <row r="59" spans="1:11" ht="12.75">
      <c r="A59" s="14" t="s">
        <v>71</v>
      </c>
      <c r="B59" s="6">
        <v>1400</v>
      </c>
      <c r="C59" s="70">
        <v>9434</v>
      </c>
      <c r="D59" s="70">
        <v>9434</v>
      </c>
      <c r="E59" s="16"/>
      <c r="F59" s="134"/>
      <c r="G59" s="134"/>
      <c r="H59" s="134"/>
      <c r="I59" s="134"/>
      <c r="J59" s="134"/>
      <c r="K59" s="134"/>
    </row>
    <row r="60" spans="1:11" ht="12.75">
      <c r="A60" s="3" t="s">
        <v>72</v>
      </c>
      <c r="B60" s="4">
        <v>1405</v>
      </c>
      <c r="C60" s="71"/>
      <c r="D60" s="71"/>
      <c r="E60" s="16"/>
      <c r="F60" s="134"/>
      <c r="G60" s="134"/>
      <c r="H60" s="134"/>
      <c r="I60" s="134"/>
      <c r="J60" s="134"/>
      <c r="K60" s="134"/>
    </row>
    <row r="61" spans="1:11" ht="12.75">
      <c r="A61" s="3" t="s">
        <v>73</v>
      </c>
      <c r="B61" s="4">
        <v>1410</v>
      </c>
      <c r="C61" s="71">
        <v>135</v>
      </c>
      <c r="D61" s="71">
        <v>135</v>
      </c>
      <c r="E61" s="16"/>
      <c r="F61" s="134"/>
      <c r="G61" s="134"/>
      <c r="H61" s="134"/>
      <c r="I61" s="134"/>
      <c r="J61" s="134"/>
      <c r="K61" s="134"/>
    </row>
    <row r="62" spans="1:11" ht="12.75">
      <c r="A62" s="3" t="s">
        <v>74</v>
      </c>
      <c r="B62" s="4">
        <v>1415</v>
      </c>
      <c r="C62" s="71"/>
      <c r="D62" s="71"/>
      <c r="E62" s="16"/>
      <c r="F62" s="134"/>
      <c r="G62" s="134"/>
      <c r="H62" s="134"/>
      <c r="I62" s="134"/>
      <c r="J62" s="134"/>
      <c r="K62" s="134"/>
    </row>
    <row r="63" spans="1:11" ht="13.5" customHeight="1">
      <c r="A63" s="3" t="s">
        <v>170</v>
      </c>
      <c r="B63" s="4">
        <v>1420</v>
      </c>
      <c r="C63" s="131">
        <v>-10838</v>
      </c>
      <c r="D63" s="131">
        <v>-11164</v>
      </c>
      <c r="E63" s="16"/>
      <c r="F63" s="134"/>
      <c r="G63" s="170"/>
      <c r="H63" s="134"/>
      <c r="I63" s="134"/>
      <c r="J63" s="134"/>
      <c r="K63" s="134"/>
    </row>
    <row r="64" spans="1:11" ht="12.75">
      <c r="A64" s="3" t="s">
        <v>75</v>
      </c>
      <c r="B64" s="4">
        <v>1425</v>
      </c>
      <c r="E64" s="16"/>
      <c r="F64" s="134"/>
      <c r="G64" s="2"/>
      <c r="H64" s="134"/>
      <c r="I64" s="134"/>
      <c r="J64" s="134"/>
      <c r="K64" s="134"/>
    </row>
    <row r="65" spans="1:11" ht="12.75">
      <c r="A65" s="3" t="s">
        <v>76</v>
      </c>
      <c r="B65" s="4">
        <v>1430</v>
      </c>
      <c r="C65" s="80" t="s">
        <v>171</v>
      </c>
      <c r="D65" s="80" t="s">
        <v>171</v>
      </c>
      <c r="E65" s="16"/>
      <c r="F65" s="134"/>
      <c r="G65" s="134"/>
      <c r="H65" s="134"/>
      <c r="I65" s="134"/>
      <c r="J65" s="134"/>
      <c r="K65" s="134"/>
    </row>
    <row r="66" spans="1:11" ht="12.75">
      <c r="A66" s="37" t="s">
        <v>49</v>
      </c>
      <c r="B66" s="8">
        <v>1495</v>
      </c>
      <c r="C66" s="82">
        <f>SUM(C59:C65)</f>
        <v>-1269</v>
      </c>
      <c r="D66" s="82">
        <f>SUM(D59:D65)</f>
        <v>-1595</v>
      </c>
      <c r="E66" s="16"/>
      <c r="F66" s="134"/>
      <c r="G66" s="134"/>
      <c r="H66" s="134"/>
      <c r="I66" s="134"/>
      <c r="J66" s="134"/>
      <c r="K66" s="134"/>
    </row>
    <row r="67" spans="1:11" ht="25.5">
      <c r="A67" s="26" t="s">
        <v>77</v>
      </c>
      <c r="B67" s="27"/>
      <c r="C67" s="74"/>
      <c r="D67" s="74"/>
      <c r="E67" s="16"/>
      <c r="F67" s="134"/>
      <c r="G67" s="134"/>
      <c r="H67" s="134"/>
      <c r="I67" s="134"/>
      <c r="J67" s="134"/>
      <c r="K67" s="134"/>
    </row>
    <row r="68" spans="1:11" ht="12.75">
      <c r="A68" s="14" t="s">
        <v>78</v>
      </c>
      <c r="B68" s="6">
        <v>1500</v>
      </c>
      <c r="C68" s="83"/>
      <c r="D68" s="83"/>
      <c r="E68" s="16"/>
      <c r="F68" s="134"/>
      <c r="G68" s="134"/>
      <c r="H68" s="134"/>
      <c r="I68" s="134"/>
      <c r="J68" s="134"/>
      <c r="K68" s="134"/>
    </row>
    <row r="69" spans="1:11" ht="12.75">
      <c r="A69" s="3" t="s">
        <v>79</v>
      </c>
      <c r="B69" s="4">
        <v>1510</v>
      </c>
      <c r="C69" s="84"/>
      <c r="D69" s="84"/>
      <c r="E69" s="16"/>
      <c r="F69" s="134"/>
      <c r="G69" s="134"/>
      <c r="H69" s="134"/>
      <c r="I69" s="134"/>
      <c r="J69" s="134"/>
      <c r="K69" s="134"/>
    </row>
    <row r="70" spans="1:11" ht="12.75">
      <c r="A70" s="3" t="s">
        <v>80</v>
      </c>
      <c r="B70" s="4">
        <v>1515</v>
      </c>
      <c r="C70" s="71"/>
      <c r="D70" s="71"/>
      <c r="E70" s="16"/>
      <c r="F70" s="134"/>
      <c r="G70" s="134"/>
      <c r="H70" s="134"/>
      <c r="I70" s="134"/>
      <c r="J70" s="134"/>
      <c r="K70" s="134"/>
    </row>
    <row r="71" spans="1:11" ht="12.75">
      <c r="A71" s="3" t="s">
        <v>81</v>
      </c>
      <c r="B71" s="4">
        <v>1520</v>
      </c>
      <c r="C71" s="71"/>
      <c r="D71" s="71"/>
      <c r="E71" s="16"/>
      <c r="F71" s="134"/>
      <c r="G71" s="134"/>
      <c r="H71" s="134"/>
      <c r="I71" s="134"/>
      <c r="J71" s="134"/>
      <c r="K71" s="134"/>
    </row>
    <row r="72" spans="1:11" ht="12.75">
      <c r="A72" s="3" t="s">
        <v>82</v>
      </c>
      <c r="B72" s="4">
        <v>1525</v>
      </c>
      <c r="C72" s="71"/>
      <c r="D72" s="71"/>
      <c r="E72" s="16"/>
      <c r="F72" s="134"/>
      <c r="G72" s="134"/>
      <c r="H72" s="134"/>
      <c r="I72" s="134"/>
      <c r="J72" s="134"/>
      <c r="K72" s="134"/>
    </row>
    <row r="73" spans="1:5" ht="12.75">
      <c r="A73" s="37" t="s">
        <v>64</v>
      </c>
      <c r="B73" s="8">
        <v>1595</v>
      </c>
      <c r="C73" s="82">
        <f>SUM(C68:C72)</f>
        <v>0</v>
      </c>
      <c r="D73" s="82">
        <f>SUM(D68:D72)</f>
        <v>0</v>
      </c>
      <c r="E73" s="16"/>
    </row>
    <row r="74" spans="1:5" ht="25.5">
      <c r="A74" s="26" t="s">
        <v>83</v>
      </c>
      <c r="B74" s="27"/>
      <c r="C74" s="74"/>
      <c r="D74" s="74"/>
      <c r="E74" s="16"/>
    </row>
    <row r="75" spans="1:5" ht="12.75">
      <c r="A75" s="14" t="s">
        <v>84</v>
      </c>
      <c r="B75" s="6">
        <v>1600</v>
      </c>
      <c r="C75" s="83"/>
      <c r="D75" s="83"/>
      <c r="E75" s="16"/>
    </row>
    <row r="76" spans="1:5" ht="12.75">
      <c r="A76" s="32" t="s">
        <v>85</v>
      </c>
      <c r="B76" s="38"/>
      <c r="C76" s="84"/>
      <c r="D76" s="84"/>
      <c r="E76" s="16"/>
    </row>
    <row r="77" spans="1:5" ht="12.75">
      <c r="A77" s="3" t="s">
        <v>86</v>
      </c>
      <c r="B77" s="4">
        <v>1610</v>
      </c>
      <c r="C77" s="84"/>
      <c r="D77" s="84"/>
      <c r="E77" s="16"/>
    </row>
    <row r="78" spans="1:5" ht="12.75">
      <c r="A78" s="3" t="s">
        <v>87</v>
      </c>
      <c r="B78" s="4">
        <v>1615</v>
      </c>
      <c r="C78" s="71">
        <v>708</v>
      </c>
      <c r="D78" s="71">
        <v>704</v>
      </c>
      <c r="E78" s="16"/>
    </row>
    <row r="79" spans="1:5" ht="12.75">
      <c r="A79" s="3" t="s">
        <v>88</v>
      </c>
      <c r="B79" s="4">
        <v>1620</v>
      </c>
      <c r="C79" s="71">
        <v>2926</v>
      </c>
      <c r="D79" s="71">
        <v>3029</v>
      </c>
      <c r="E79" s="16"/>
    </row>
    <row r="80" spans="1:5" ht="12.75">
      <c r="A80" s="3" t="s">
        <v>57</v>
      </c>
      <c r="B80" s="4">
        <v>1621</v>
      </c>
      <c r="C80" s="71"/>
      <c r="D80" s="71"/>
      <c r="E80" s="16"/>
    </row>
    <row r="81" spans="1:5" ht="12.75">
      <c r="A81" s="3" t="s">
        <v>89</v>
      </c>
      <c r="B81" s="4">
        <v>1625</v>
      </c>
      <c r="C81" s="71">
        <v>1561</v>
      </c>
      <c r="D81" s="71">
        <v>1622</v>
      </c>
      <c r="E81" s="16"/>
    </row>
    <row r="82" spans="1:5" ht="12.75">
      <c r="A82" s="3" t="s">
        <v>90</v>
      </c>
      <c r="B82" s="4">
        <v>1630</v>
      </c>
      <c r="C82" s="71">
        <v>2060</v>
      </c>
      <c r="D82" s="71">
        <v>2116</v>
      </c>
      <c r="E82" s="16"/>
    </row>
    <row r="83" spans="1:5" ht="25.5">
      <c r="A83" s="3" t="s">
        <v>91</v>
      </c>
      <c r="B83" s="4">
        <v>1635</v>
      </c>
      <c r="C83" s="71">
        <v>287</v>
      </c>
      <c r="D83" s="71">
        <v>288</v>
      </c>
      <c r="E83" s="16"/>
    </row>
    <row r="84" spans="1:5" ht="12.75">
      <c r="A84" s="3" t="s">
        <v>93</v>
      </c>
      <c r="B84" s="4">
        <v>1660</v>
      </c>
      <c r="C84" s="71"/>
      <c r="D84" s="71"/>
      <c r="E84" s="16"/>
    </row>
    <row r="85" spans="1:5" ht="12.75">
      <c r="A85" s="3" t="s">
        <v>94</v>
      </c>
      <c r="B85" s="4">
        <v>1665</v>
      </c>
      <c r="C85" s="71"/>
      <c r="D85" s="71"/>
      <c r="E85" s="16"/>
    </row>
    <row r="86" spans="1:7" ht="12.75">
      <c r="A86" s="3" t="s">
        <v>95</v>
      </c>
      <c r="B86" s="4">
        <v>1690</v>
      </c>
      <c r="C86" s="71">
        <v>457</v>
      </c>
      <c r="D86" s="71">
        <v>459</v>
      </c>
      <c r="E86" s="16"/>
      <c r="F86" s="1"/>
      <c r="G86" s="1"/>
    </row>
    <row r="87" spans="1:8" ht="12.75">
      <c r="A87" s="7" t="s">
        <v>96</v>
      </c>
      <c r="B87" s="9">
        <v>1695</v>
      </c>
      <c r="C87" s="78">
        <f>C75+C77+C78+C79+C81+C82+C83+C84+C85+C86</f>
        <v>7999</v>
      </c>
      <c r="D87" s="78">
        <f>D75+D77+D78+D79+D81+D82+D83+D84+D85+D86</f>
        <v>8218</v>
      </c>
      <c r="E87" s="90"/>
      <c r="F87" s="90"/>
      <c r="G87" s="90"/>
      <c r="H87" s="90"/>
    </row>
    <row r="88" spans="1:5" ht="51">
      <c r="A88" s="41" t="s">
        <v>97</v>
      </c>
      <c r="B88" s="41">
        <v>1700</v>
      </c>
      <c r="C88" s="93"/>
      <c r="D88" s="93"/>
      <c r="E88" s="16"/>
    </row>
    <row r="89" spans="1:5" ht="15.75">
      <c r="A89" s="11" t="s">
        <v>98</v>
      </c>
      <c r="B89" s="12">
        <v>1900</v>
      </c>
      <c r="C89" s="67">
        <f>C66+C73+C87+C88</f>
        <v>6730</v>
      </c>
      <c r="D89" s="67">
        <f>D66+D73+D87+D88</f>
        <v>6623</v>
      </c>
      <c r="E89" s="16"/>
    </row>
    <row r="90" spans="1:5" ht="14.25">
      <c r="A90" s="42" t="s">
        <v>172</v>
      </c>
      <c r="B90" s="16"/>
      <c r="C90" s="16"/>
      <c r="D90" s="16"/>
      <c r="E90" s="16"/>
    </row>
    <row r="91" spans="1:5" ht="12.75">
      <c r="A91" s="16"/>
      <c r="B91" s="16"/>
      <c r="C91" s="16"/>
      <c r="D91" s="16"/>
      <c r="E91" s="16"/>
    </row>
    <row r="92" spans="1:5" ht="15.75">
      <c r="A92" s="184" t="s">
        <v>173</v>
      </c>
      <c r="B92" s="184"/>
      <c r="C92" s="184"/>
      <c r="D92" s="184"/>
      <c r="E92" s="16"/>
    </row>
    <row r="93" spans="1:5" ht="12.75">
      <c r="A93" s="25" t="s">
        <v>18</v>
      </c>
      <c r="B93" s="16"/>
      <c r="C93" s="16"/>
      <c r="D93" s="16"/>
      <c r="E93" s="16"/>
    </row>
    <row r="94" spans="1:5" ht="12.75">
      <c r="A94" s="16"/>
      <c r="B94" s="16"/>
      <c r="C94" s="16"/>
      <c r="D94" s="16"/>
      <c r="E94" s="16"/>
    </row>
    <row r="95" spans="1:5" ht="26.25">
      <c r="A95" s="24" t="s">
        <v>174</v>
      </c>
      <c r="B95" s="3" t="s">
        <v>165</v>
      </c>
      <c r="C95" s="4">
        <v>1801003</v>
      </c>
      <c r="D95" s="16"/>
      <c r="E95" s="16"/>
    </row>
    <row r="96" spans="1:5" ht="12.75">
      <c r="A96" s="16"/>
      <c r="B96" s="16"/>
      <c r="C96" s="16"/>
      <c r="D96" s="16"/>
      <c r="E96" s="16"/>
    </row>
    <row r="97" spans="1:5" ht="15.75">
      <c r="A97" s="186" t="s">
        <v>175</v>
      </c>
      <c r="B97" s="186"/>
      <c r="C97" s="186"/>
      <c r="D97" s="186"/>
      <c r="E97" s="16"/>
    </row>
    <row r="98" spans="1:5" ht="12.75">
      <c r="A98" s="16"/>
      <c r="B98" s="16"/>
      <c r="C98" s="16"/>
      <c r="D98" s="16"/>
      <c r="E98" s="16"/>
    </row>
    <row r="99" spans="1:5" ht="38.25">
      <c r="A99" s="10" t="s">
        <v>99</v>
      </c>
      <c r="B99" s="10" t="s">
        <v>33</v>
      </c>
      <c r="C99" s="10" t="s">
        <v>176</v>
      </c>
      <c r="D99" s="10" t="s">
        <v>177</v>
      </c>
      <c r="E99" s="16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6"/>
    </row>
    <row r="101" spans="1:5" ht="25.5">
      <c r="A101" s="3" t="s">
        <v>100</v>
      </c>
      <c r="B101" s="4">
        <v>2000</v>
      </c>
      <c r="C101" s="79">
        <v>111</v>
      </c>
      <c r="D101" s="79">
        <v>475</v>
      </c>
      <c r="E101" s="16"/>
    </row>
    <row r="102" spans="1:5" ht="25.5">
      <c r="A102" s="3" t="s">
        <v>101</v>
      </c>
      <c r="B102" s="4">
        <v>2050</v>
      </c>
      <c r="C102" s="79">
        <v>287</v>
      </c>
      <c r="D102" s="79">
        <v>561</v>
      </c>
      <c r="E102" s="16"/>
    </row>
    <row r="103" spans="1:7" ht="15.75">
      <c r="A103" s="15" t="s">
        <v>102</v>
      </c>
      <c r="B103" s="36"/>
      <c r="C103" s="89">
        <f>C101-C102</f>
        <v>-176</v>
      </c>
      <c r="D103" s="89">
        <f>D101-D102</f>
        <v>-86</v>
      </c>
      <c r="E103" s="16"/>
      <c r="F103" s="44"/>
      <c r="G103" s="1"/>
    </row>
    <row r="104" spans="1:5" ht="12.75">
      <c r="A104" s="3" t="s">
        <v>103</v>
      </c>
      <c r="B104" s="4">
        <v>2090</v>
      </c>
      <c r="C104" s="79"/>
      <c r="D104" s="79"/>
      <c r="E104" s="45"/>
    </row>
    <row r="105" spans="1:7" ht="12.75">
      <c r="A105" s="3" t="s">
        <v>104</v>
      </c>
      <c r="B105" s="4">
        <v>2095</v>
      </c>
      <c r="C105" s="79">
        <v>-176</v>
      </c>
      <c r="D105" s="79">
        <v>-86</v>
      </c>
      <c r="E105" s="46"/>
      <c r="F105" s="47"/>
      <c r="G105" s="90"/>
    </row>
    <row r="106" spans="1:6" ht="12.75">
      <c r="A106" s="3" t="s">
        <v>105</v>
      </c>
      <c r="B106" s="4">
        <v>2120</v>
      </c>
      <c r="C106" s="79"/>
      <c r="D106" s="79"/>
      <c r="E106" s="48"/>
      <c r="F106" s="47"/>
    </row>
    <row r="107" spans="1:7" ht="12.75">
      <c r="A107" s="3" t="s">
        <v>106</v>
      </c>
      <c r="B107" s="4">
        <v>2130</v>
      </c>
      <c r="C107" s="79">
        <v>102</v>
      </c>
      <c r="D107" s="79">
        <v>269</v>
      </c>
      <c r="E107" s="48"/>
      <c r="F107" s="47"/>
      <c r="G107" s="1"/>
    </row>
    <row r="108" spans="1:5" ht="12.75">
      <c r="A108" s="3" t="s">
        <v>107</v>
      </c>
      <c r="B108" s="4">
        <v>2150</v>
      </c>
      <c r="C108" s="79"/>
      <c r="D108" s="79"/>
      <c r="E108" s="48"/>
    </row>
    <row r="109" spans="1:5" ht="12.75">
      <c r="A109" s="3" t="s">
        <v>108</v>
      </c>
      <c r="B109" s="4">
        <v>2180</v>
      </c>
      <c r="C109" s="79">
        <v>48</v>
      </c>
      <c r="D109" s="79">
        <v>25</v>
      </c>
      <c r="E109" s="45"/>
    </row>
    <row r="110" spans="1:5" ht="26.25">
      <c r="A110" s="15" t="s">
        <v>109</v>
      </c>
      <c r="B110" s="36"/>
      <c r="C110" s="89">
        <f>C103+C106-C107-C108-C109</f>
        <v>-326</v>
      </c>
      <c r="D110" s="89">
        <f>D103+D106-D107-D108-D109</f>
        <v>-380</v>
      </c>
      <c r="E110" s="16"/>
    </row>
    <row r="111" spans="1:5" ht="12.75">
      <c r="A111" s="3" t="s">
        <v>103</v>
      </c>
      <c r="B111" s="4">
        <v>2190</v>
      </c>
      <c r="C111" s="79"/>
      <c r="D111" s="79"/>
      <c r="E111" s="16"/>
    </row>
    <row r="112" spans="1:5" ht="12.75">
      <c r="A112" s="3" t="s">
        <v>104</v>
      </c>
      <c r="B112" s="4">
        <v>2195</v>
      </c>
      <c r="C112" s="79">
        <v>-326</v>
      </c>
      <c r="D112" s="79">
        <v>-380</v>
      </c>
      <c r="E112" s="16"/>
    </row>
    <row r="113" spans="1:5" ht="12.75">
      <c r="A113" s="3" t="s">
        <v>110</v>
      </c>
      <c r="B113" s="4">
        <v>2200</v>
      </c>
      <c r="C113" s="79"/>
      <c r="D113" s="79"/>
      <c r="E113" s="16"/>
    </row>
    <row r="114" spans="1:5" ht="12.75">
      <c r="A114" s="3" t="s">
        <v>111</v>
      </c>
      <c r="B114" s="4">
        <v>2220</v>
      </c>
      <c r="C114" s="79"/>
      <c r="D114" s="79"/>
      <c r="E114" s="16"/>
    </row>
    <row r="115" spans="1:5" ht="12.75">
      <c r="A115" s="3" t="s">
        <v>112</v>
      </c>
      <c r="B115" s="4">
        <v>2240</v>
      </c>
      <c r="C115" s="79"/>
      <c r="D115" s="79"/>
      <c r="E115" s="16"/>
    </row>
    <row r="116" spans="1:5" ht="12.75">
      <c r="A116" s="3" t="s">
        <v>113</v>
      </c>
      <c r="B116" s="4">
        <v>2250</v>
      </c>
      <c r="C116" s="79"/>
      <c r="D116" s="79"/>
      <c r="E116" s="16"/>
    </row>
    <row r="117" spans="1:5" ht="12.75">
      <c r="A117" s="3" t="s">
        <v>114</v>
      </c>
      <c r="B117" s="4">
        <v>2255</v>
      </c>
      <c r="C117" s="79"/>
      <c r="D117" s="79"/>
      <c r="E117" s="16"/>
    </row>
    <row r="118" spans="1:5" ht="12.75">
      <c r="A118" s="3" t="s">
        <v>115</v>
      </c>
      <c r="B118" s="4">
        <v>2270</v>
      </c>
      <c r="C118" s="79"/>
      <c r="D118" s="79"/>
      <c r="E118" s="16"/>
    </row>
    <row r="119" spans="1:5" ht="26.25">
      <c r="A119" s="15" t="s">
        <v>116</v>
      </c>
      <c r="B119" s="36"/>
      <c r="C119" s="89">
        <f>C110+C113+C114+C115-C116-C117-C118</f>
        <v>-326</v>
      </c>
      <c r="D119" s="89">
        <f>D110+D113+D114+D115-D116-D117-D118</f>
        <v>-380</v>
      </c>
      <c r="E119" s="16"/>
    </row>
    <row r="120" spans="1:5" ht="12.75">
      <c r="A120" s="3" t="s">
        <v>103</v>
      </c>
      <c r="B120" s="4">
        <v>2290</v>
      </c>
      <c r="C120" s="79"/>
      <c r="D120" s="79"/>
      <c r="E120" s="16"/>
    </row>
    <row r="121" spans="1:5" ht="12.75">
      <c r="A121" s="3" t="s">
        <v>104</v>
      </c>
      <c r="B121" s="4">
        <v>2295</v>
      </c>
      <c r="C121" s="79">
        <v>-326</v>
      </c>
      <c r="D121" s="79">
        <v>-380</v>
      </c>
      <c r="E121" s="16"/>
    </row>
    <row r="122" spans="1:5" ht="12.75">
      <c r="A122" s="3" t="s">
        <v>117</v>
      </c>
      <c r="B122" s="4">
        <v>2300</v>
      </c>
      <c r="C122" s="79"/>
      <c r="D122" s="79"/>
      <c r="E122" s="16"/>
    </row>
    <row r="123" spans="1:5" ht="25.5">
      <c r="A123" s="3" t="s">
        <v>118</v>
      </c>
      <c r="B123" s="4">
        <v>2305</v>
      </c>
      <c r="C123" s="79"/>
      <c r="D123" s="79"/>
      <c r="E123" s="16"/>
    </row>
    <row r="124" spans="1:5" ht="15.75">
      <c r="A124" s="15" t="s">
        <v>119</v>
      </c>
      <c r="B124" s="36"/>
      <c r="C124" s="89">
        <f>C119-C122</f>
        <v>-326</v>
      </c>
      <c r="D124" s="89">
        <f>D119-D122</f>
        <v>-380</v>
      </c>
      <c r="E124" s="16"/>
    </row>
    <row r="125" spans="1:5" ht="12.75">
      <c r="A125" s="3" t="s">
        <v>103</v>
      </c>
      <c r="B125" s="4">
        <v>2350</v>
      </c>
      <c r="C125" s="79"/>
      <c r="D125" s="79"/>
      <c r="E125" s="16"/>
    </row>
    <row r="126" spans="1:5" ht="12.75">
      <c r="A126" s="3" t="s">
        <v>104</v>
      </c>
      <c r="B126" s="4">
        <v>2355</v>
      </c>
      <c r="C126" s="79">
        <v>-326</v>
      </c>
      <c r="D126" s="79">
        <v>-380</v>
      </c>
      <c r="E126" s="16"/>
    </row>
    <row r="127" spans="1:5" ht="12.75">
      <c r="A127" s="16"/>
      <c r="B127" s="16"/>
      <c r="C127" s="101"/>
      <c r="D127" s="101"/>
      <c r="E127" s="16"/>
    </row>
    <row r="128" spans="1:5" ht="15.75">
      <c r="A128" s="49" t="s">
        <v>120</v>
      </c>
      <c r="B128" s="49"/>
      <c r="C128" s="132"/>
      <c r="D128" s="132"/>
      <c r="E128" s="16"/>
    </row>
    <row r="129" spans="1:5" ht="12.75">
      <c r="A129" s="16"/>
      <c r="B129" s="16"/>
      <c r="C129" s="16"/>
      <c r="D129" s="16"/>
      <c r="E129" s="16"/>
    </row>
    <row r="130" spans="1:5" ht="38.25">
      <c r="A130" s="10" t="s">
        <v>99</v>
      </c>
      <c r="B130" s="10" t="s">
        <v>33</v>
      </c>
      <c r="C130" s="10" t="s">
        <v>176</v>
      </c>
      <c r="D130" s="10" t="s">
        <v>177</v>
      </c>
      <c r="E130" s="16"/>
    </row>
    <row r="131" spans="1:5" ht="12.75">
      <c r="A131" s="10">
        <v>1</v>
      </c>
      <c r="B131" s="10">
        <v>2</v>
      </c>
      <c r="C131" s="10">
        <v>3</v>
      </c>
      <c r="D131" s="10">
        <v>4</v>
      </c>
      <c r="E131" s="16"/>
    </row>
    <row r="132" spans="1:5" ht="12.75">
      <c r="A132" s="3" t="s">
        <v>121</v>
      </c>
      <c r="B132" s="4">
        <v>2400</v>
      </c>
      <c r="C132" s="3"/>
      <c r="D132" s="3"/>
      <c r="E132" s="16"/>
    </row>
    <row r="133" spans="1:5" ht="12.75">
      <c r="A133" s="3" t="s">
        <v>122</v>
      </c>
      <c r="B133" s="4">
        <v>2405</v>
      </c>
      <c r="C133" s="3"/>
      <c r="D133" s="3"/>
      <c r="E133" s="16"/>
    </row>
    <row r="134" spans="1:5" ht="12.75">
      <c r="A134" s="3" t="s">
        <v>123</v>
      </c>
      <c r="B134" s="4">
        <v>2410</v>
      </c>
      <c r="C134" s="3"/>
      <c r="D134" s="3"/>
      <c r="E134" s="16"/>
    </row>
    <row r="135" spans="1:5" ht="25.5">
      <c r="A135" s="3" t="s">
        <v>124</v>
      </c>
      <c r="B135" s="4">
        <v>2415</v>
      </c>
      <c r="C135" s="3"/>
      <c r="D135" s="3"/>
      <c r="E135" s="16"/>
    </row>
    <row r="136" spans="1:5" ht="12.75">
      <c r="A136" s="3" t="s">
        <v>125</v>
      </c>
      <c r="B136" s="4">
        <v>2445</v>
      </c>
      <c r="C136" s="3"/>
      <c r="D136" s="3"/>
      <c r="E136" s="16"/>
    </row>
    <row r="137" spans="1:5" ht="25.5">
      <c r="A137" s="7" t="s">
        <v>126</v>
      </c>
      <c r="B137" s="9">
        <v>2450</v>
      </c>
      <c r="C137" s="3"/>
      <c r="D137" s="3"/>
      <c r="E137" s="16"/>
    </row>
    <row r="138" spans="1:5" ht="25.5">
      <c r="A138" s="3" t="s">
        <v>127</v>
      </c>
      <c r="B138" s="4">
        <v>2455</v>
      </c>
      <c r="C138" s="3"/>
      <c r="D138" s="3"/>
      <c r="E138" s="16"/>
    </row>
    <row r="139" spans="1:5" ht="25.5">
      <c r="A139" s="7" t="s">
        <v>128</v>
      </c>
      <c r="B139" s="9">
        <v>2460</v>
      </c>
      <c r="C139" s="3"/>
      <c r="D139" s="3"/>
      <c r="E139" s="16"/>
    </row>
    <row r="140" spans="1:5" ht="25.5">
      <c r="A140" s="7" t="s">
        <v>129</v>
      </c>
      <c r="B140" s="9">
        <v>2465</v>
      </c>
      <c r="C140" s="3">
        <f>C124</f>
        <v>-326</v>
      </c>
      <c r="D140" s="3">
        <f>D124</f>
        <v>-380</v>
      </c>
      <c r="E140" s="16"/>
    </row>
    <row r="141" spans="1:5" ht="12.75">
      <c r="A141" s="16"/>
      <c r="B141" s="16"/>
      <c r="C141" s="16"/>
      <c r="D141" s="16"/>
      <c r="E141" s="16"/>
    </row>
    <row r="142" spans="1:5" ht="15.75">
      <c r="A142" s="50" t="s">
        <v>130</v>
      </c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38.25">
      <c r="A144" s="10" t="s">
        <v>131</v>
      </c>
      <c r="B144" s="10" t="s">
        <v>33</v>
      </c>
      <c r="C144" s="10" t="s">
        <v>176</v>
      </c>
      <c r="D144" s="10" t="s">
        <v>177</v>
      </c>
      <c r="E144" s="16"/>
    </row>
    <row r="145" spans="1:5" ht="12.75">
      <c r="A145" s="10">
        <v>1</v>
      </c>
      <c r="B145" s="10">
        <v>2</v>
      </c>
      <c r="C145" s="10">
        <v>3</v>
      </c>
      <c r="D145" s="10">
        <v>4</v>
      </c>
      <c r="E145" s="16"/>
    </row>
    <row r="146" spans="1:5" ht="12.75">
      <c r="A146" s="3" t="s">
        <v>132</v>
      </c>
      <c r="B146" s="4">
        <v>2500</v>
      </c>
      <c r="C146" s="39">
        <v>81</v>
      </c>
      <c r="D146" s="39">
        <v>205</v>
      </c>
      <c r="E146" s="16"/>
    </row>
    <row r="147" spans="1:5" ht="12.75">
      <c r="A147" s="3" t="s">
        <v>133</v>
      </c>
      <c r="B147" s="4">
        <v>2505</v>
      </c>
      <c r="C147" s="39">
        <v>181</v>
      </c>
      <c r="D147" s="39">
        <v>423</v>
      </c>
      <c r="E147" s="16"/>
    </row>
    <row r="148" spans="1:5" ht="12.75">
      <c r="A148" s="3" t="s">
        <v>134</v>
      </c>
      <c r="B148" s="4">
        <v>2510</v>
      </c>
      <c r="C148" s="39">
        <v>40</v>
      </c>
      <c r="D148" s="39">
        <v>92</v>
      </c>
      <c r="E148" s="16"/>
    </row>
    <row r="149" spans="1:5" ht="12.75">
      <c r="A149" s="3" t="s">
        <v>135</v>
      </c>
      <c r="B149" s="4">
        <v>2515</v>
      </c>
      <c r="C149" s="39">
        <v>87</v>
      </c>
      <c r="D149" s="39">
        <v>103</v>
      </c>
      <c r="E149" s="16"/>
    </row>
    <row r="150" spans="1:5" ht="12.75">
      <c r="A150" s="3" t="s">
        <v>108</v>
      </c>
      <c r="B150" s="4">
        <v>2520</v>
      </c>
      <c r="C150" s="39">
        <v>48</v>
      </c>
      <c r="D150" s="39">
        <v>32</v>
      </c>
      <c r="E150" s="16"/>
    </row>
    <row r="151" spans="1:6" ht="15.75">
      <c r="A151" s="19" t="s">
        <v>136</v>
      </c>
      <c r="B151" s="12">
        <v>2550</v>
      </c>
      <c r="C151" s="67">
        <f>SUM(C146:C150)</f>
        <v>437</v>
      </c>
      <c r="D151" s="67">
        <f>SUM(D146:D150)</f>
        <v>855</v>
      </c>
      <c r="E151" s="16"/>
      <c r="F151" s="1"/>
    </row>
    <row r="152" spans="1:5" ht="12.75">
      <c r="A152" s="16"/>
      <c r="B152" s="16"/>
      <c r="C152" s="16"/>
      <c r="D152" s="16"/>
      <c r="E152" s="16"/>
    </row>
    <row r="153" spans="1:5" ht="15.75">
      <c r="A153" s="50" t="s">
        <v>137</v>
      </c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38.25">
      <c r="A155" s="10" t="s">
        <v>131</v>
      </c>
      <c r="B155" s="10" t="s">
        <v>33</v>
      </c>
      <c r="C155" s="10" t="s">
        <v>176</v>
      </c>
      <c r="D155" s="10" t="s">
        <v>177</v>
      </c>
      <c r="E155" s="16"/>
    </row>
    <row r="156" spans="1:5" ht="12.75">
      <c r="A156" s="10">
        <v>1</v>
      </c>
      <c r="B156" s="10">
        <v>2</v>
      </c>
      <c r="C156" s="10">
        <v>3</v>
      </c>
      <c r="D156" s="10">
        <v>4</v>
      </c>
      <c r="E156" s="16"/>
    </row>
    <row r="157" spans="1:5" ht="12.75">
      <c r="A157" s="3" t="s">
        <v>138</v>
      </c>
      <c r="B157" s="4">
        <v>2600</v>
      </c>
      <c r="C157" s="3"/>
      <c r="D157" s="3"/>
      <c r="E157" s="16"/>
    </row>
    <row r="158" spans="1:5" ht="25.5">
      <c r="A158" s="3" t="s">
        <v>139</v>
      </c>
      <c r="B158" s="4">
        <v>2605</v>
      </c>
      <c r="C158" s="3"/>
      <c r="D158" s="3"/>
      <c r="E158" s="16"/>
    </row>
    <row r="159" spans="1:5" ht="25.5">
      <c r="A159" s="3" t="s">
        <v>140</v>
      </c>
      <c r="B159" s="4">
        <v>2610</v>
      </c>
      <c r="C159" s="3"/>
      <c r="D159" s="3"/>
      <c r="E159" s="16"/>
    </row>
    <row r="160" spans="1:5" ht="25.5">
      <c r="A160" s="3" t="s">
        <v>141</v>
      </c>
      <c r="B160" s="4">
        <v>2615</v>
      </c>
      <c r="C160" s="3"/>
      <c r="D160" s="3"/>
      <c r="E160" s="16"/>
    </row>
    <row r="161" spans="1:5" ht="12.75">
      <c r="A161" s="3" t="s">
        <v>142</v>
      </c>
      <c r="B161" s="4">
        <v>2650</v>
      </c>
      <c r="C161" s="3"/>
      <c r="D161" s="3"/>
      <c r="E161" s="16"/>
    </row>
  </sheetData>
  <sheetProtection selectLockedCells="1" selectUnlockedCells="1"/>
  <mergeCells count="22">
    <mergeCell ref="A13:B13"/>
    <mergeCell ref="C13:E13"/>
    <mergeCell ref="A15:D15"/>
    <mergeCell ref="A16:C16"/>
    <mergeCell ref="A55:A56"/>
    <mergeCell ref="A92:D92"/>
    <mergeCell ref="A97:D97"/>
    <mergeCell ref="C5:E5"/>
    <mergeCell ref="C6:E6"/>
    <mergeCell ref="C55:C56"/>
    <mergeCell ref="D55:D56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6.421875" style="1" customWidth="1"/>
    <col min="4" max="4" width="20.28125" style="1" customWidth="1"/>
    <col min="5" max="5" width="11.421875" style="1" customWidth="1"/>
    <col min="6" max="6" width="11.421875" style="0" customWidth="1"/>
    <col min="7" max="7" width="10.8515625" style="0" bestFit="1" customWidth="1"/>
    <col min="8" max="12" width="9.140625" style="0" bestFit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15.75" customHeight="1">
      <c r="A4" s="24" t="s">
        <v>14</v>
      </c>
      <c r="B4" s="3" t="s">
        <v>150</v>
      </c>
      <c r="C4" s="187" t="s">
        <v>12</v>
      </c>
      <c r="D4" s="187"/>
      <c r="E4" s="187"/>
    </row>
    <row r="5" spans="1:5" ht="12.75" customHeight="1">
      <c r="A5" s="3" t="s">
        <v>201</v>
      </c>
      <c r="B5" s="3" t="s">
        <v>152</v>
      </c>
      <c r="C5" s="187" t="s">
        <v>13</v>
      </c>
      <c r="D5" s="187"/>
      <c r="E5" s="187"/>
    </row>
    <row r="6" spans="1:5" ht="25.5">
      <c r="A6" s="3" t="s">
        <v>192</v>
      </c>
      <c r="B6" s="3" t="s">
        <v>154</v>
      </c>
      <c r="C6" s="188" t="s">
        <v>202</v>
      </c>
      <c r="D6" s="188"/>
      <c r="E6" s="188"/>
    </row>
    <row r="7" spans="1:5" ht="12.75" customHeight="1">
      <c r="A7" s="3" t="s">
        <v>193</v>
      </c>
      <c r="B7" s="3" t="s">
        <v>156</v>
      </c>
      <c r="C7" s="187" t="s">
        <v>209</v>
      </c>
      <c r="D7" s="187"/>
      <c r="E7" s="187"/>
    </row>
    <row r="8" spans="1:5" ht="12.75" customHeight="1">
      <c r="A8" s="179" t="s">
        <v>28</v>
      </c>
      <c r="B8" s="179"/>
      <c r="C8" s="179"/>
      <c r="D8" s="179"/>
      <c r="E8" s="179"/>
    </row>
    <row r="9" spans="1:5" ht="12.75" customHeight="1">
      <c r="A9" s="179" t="s">
        <v>15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>
      <c r="A16" s="25" t="s">
        <v>17</v>
      </c>
      <c r="B16" s="16"/>
      <c r="C16" s="16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38.2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141">
        <v>12.3</v>
      </c>
      <c r="D22" s="141">
        <v>11.6</v>
      </c>
      <c r="E22" s="16"/>
    </row>
    <row r="23" spans="1:5" ht="12.75">
      <c r="A23" s="3" t="s">
        <v>36</v>
      </c>
      <c r="B23" s="4">
        <v>1001</v>
      </c>
      <c r="C23" s="142">
        <v>14.5</v>
      </c>
      <c r="D23" s="142">
        <v>14.5</v>
      </c>
      <c r="E23" s="16"/>
    </row>
    <row r="24" spans="1:5" ht="12.75">
      <c r="A24" s="3" t="s">
        <v>37</v>
      </c>
      <c r="B24" s="4">
        <v>1002</v>
      </c>
      <c r="C24" s="142">
        <v>2.2</v>
      </c>
      <c r="D24" s="142">
        <v>2.9</v>
      </c>
      <c r="E24" s="16"/>
    </row>
    <row r="25" spans="1:5" ht="12.75">
      <c r="A25" s="3" t="s">
        <v>38</v>
      </c>
      <c r="B25" s="4">
        <v>1005</v>
      </c>
      <c r="C25" s="142">
        <v>80.3</v>
      </c>
      <c r="D25" s="142">
        <v>94</v>
      </c>
      <c r="E25" s="16"/>
    </row>
    <row r="26" spans="1:5" ht="12.75">
      <c r="A26" s="32" t="s">
        <v>39</v>
      </c>
      <c r="B26" s="33">
        <v>1010</v>
      </c>
      <c r="C26" s="142">
        <v>92298.5</v>
      </c>
      <c r="D26" s="142">
        <v>92129.2</v>
      </c>
      <c r="E26" s="16"/>
    </row>
    <row r="27" spans="1:5" ht="12.75">
      <c r="A27" s="3" t="s">
        <v>36</v>
      </c>
      <c r="B27" s="4">
        <v>1011</v>
      </c>
      <c r="C27" s="142">
        <v>113947.9</v>
      </c>
      <c r="D27" s="142">
        <v>114369.1</v>
      </c>
      <c r="E27" s="16"/>
    </row>
    <row r="28" spans="1:5" ht="12.75">
      <c r="A28" s="3" t="s">
        <v>40</v>
      </c>
      <c r="B28" s="4">
        <v>1012</v>
      </c>
      <c r="C28" s="142">
        <v>21649.4</v>
      </c>
      <c r="D28" s="142">
        <v>22239.9</v>
      </c>
      <c r="E28" s="16"/>
    </row>
    <row r="29" spans="1:5" ht="12.75">
      <c r="A29" s="3" t="s">
        <v>41</v>
      </c>
      <c r="B29" s="4">
        <v>1015</v>
      </c>
      <c r="C29" s="142"/>
      <c r="D29" s="142"/>
      <c r="E29" s="16"/>
    </row>
    <row r="30" spans="1:5" ht="12.75">
      <c r="A30" s="3" t="s">
        <v>42</v>
      </c>
      <c r="B30" s="4">
        <v>1020</v>
      </c>
      <c r="C30" s="142"/>
      <c r="D30" s="142"/>
      <c r="E30" s="16"/>
    </row>
    <row r="31" spans="1:5" ht="12.75">
      <c r="A31" s="32" t="s">
        <v>43</v>
      </c>
      <c r="B31" s="36"/>
      <c r="C31" s="142"/>
      <c r="D31" s="142"/>
      <c r="E31" s="16"/>
    </row>
    <row r="32" spans="1:5" ht="25.5">
      <c r="A32" s="3" t="s">
        <v>44</v>
      </c>
      <c r="B32" s="4">
        <v>1030</v>
      </c>
      <c r="C32" s="142"/>
      <c r="D32" s="142"/>
      <c r="E32" s="16"/>
    </row>
    <row r="33" spans="1:5" ht="12.75">
      <c r="A33" s="3" t="s">
        <v>45</v>
      </c>
      <c r="B33" s="4">
        <v>1035</v>
      </c>
      <c r="C33" s="142"/>
      <c r="D33" s="142"/>
      <c r="E33" s="16"/>
    </row>
    <row r="34" spans="1:5" ht="25.5">
      <c r="A34" s="3" t="s">
        <v>46</v>
      </c>
      <c r="B34" s="4">
        <v>1040</v>
      </c>
      <c r="C34" s="142"/>
      <c r="D34" s="142"/>
      <c r="E34" s="16"/>
    </row>
    <row r="35" spans="1:5" ht="12.75">
      <c r="A35" s="3" t="s">
        <v>47</v>
      </c>
      <c r="B35" s="4">
        <v>1045</v>
      </c>
      <c r="C35" s="142"/>
      <c r="D35" s="142"/>
      <c r="E35" s="16"/>
    </row>
    <row r="36" spans="1:5" ht="12.75">
      <c r="A36" s="3" t="s">
        <v>48</v>
      </c>
      <c r="B36" s="4">
        <v>1090</v>
      </c>
      <c r="C36" s="142"/>
      <c r="D36" s="142"/>
      <c r="E36" s="16"/>
    </row>
    <row r="37" spans="1:5" ht="12.75">
      <c r="A37" s="37" t="s">
        <v>49</v>
      </c>
      <c r="B37" s="8">
        <v>1095</v>
      </c>
      <c r="C37" s="143">
        <f>C22+C25+C26+C33</f>
        <v>92391.1</v>
      </c>
      <c r="D37" s="143">
        <f>D22+D25+D26+D33</f>
        <v>92234.8</v>
      </c>
      <c r="E37" s="16"/>
    </row>
    <row r="38" spans="1:5" ht="12.75">
      <c r="A38" s="26" t="s">
        <v>50</v>
      </c>
      <c r="B38" s="27"/>
      <c r="C38" s="144"/>
      <c r="D38" s="144"/>
      <c r="E38" s="16"/>
    </row>
    <row r="39" spans="1:5" ht="12.75">
      <c r="A39" s="14" t="s">
        <v>51</v>
      </c>
      <c r="B39" s="6">
        <v>1100</v>
      </c>
      <c r="C39" s="141">
        <v>713.9</v>
      </c>
      <c r="D39" s="141">
        <v>634.2</v>
      </c>
      <c r="E39" s="16"/>
    </row>
    <row r="40" spans="1:5" ht="12.75">
      <c r="A40" s="3" t="s">
        <v>52</v>
      </c>
      <c r="B40" s="4">
        <v>1110</v>
      </c>
      <c r="C40" s="142"/>
      <c r="D40" s="142"/>
      <c r="E40" s="16"/>
    </row>
    <row r="41" spans="1:5" ht="25.5">
      <c r="A41" s="3" t="s">
        <v>53</v>
      </c>
      <c r="B41" s="4">
        <v>1125</v>
      </c>
      <c r="C41" s="142">
        <v>911.1</v>
      </c>
      <c r="D41" s="142">
        <v>1042.2</v>
      </c>
      <c r="E41" s="16"/>
    </row>
    <row r="42" spans="1:5" ht="25.5">
      <c r="A42" s="32" t="s">
        <v>54</v>
      </c>
      <c r="B42" s="38"/>
      <c r="C42" s="142"/>
      <c r="D42" s="142"/>
      <c r="E42" s="16"/>
    </row>
    <row r="43" spans="1:5" ht="12.75">
      <c r="A43" s="3" t="s">
        <v>55</v>
      </c>
      <c r="B43" s="4">
        <v>1130</v>
      </c>
      <c r="C43" s="142"/>
      <c r="D43" s="142"/>
      <c r="E43" s="16"/>
    </row>
    <row r="44" spans="1:5" ht="12.75">
      <c r="A44" s="3" t="s">
        <v>56</v>
      </c>
      <c r="B44" s="4">
        <v>1135</v>
      </c>
      <c r="C44" s="142">
        <v>23.4</v>
      </c>
      <c r="D44" s="142">
        <v>18.1</v>
      </c>
      <c r="E44" s="16"/>
    </row>
    <row r="45" spans="1:5" ht="12.75">
      <c r="A45" s="3" t="s">
        <v>57</v>
      </c>
      <c r="B45" s="4">
        <v>1136</v>
      </c>
      <c r="C45" s="142"/>
      <c r="D45" s="142"/>
      <c r="E45" s="16"/>
    </row>
    <row r="46" spans="1:5" ht="12.75">
      <c r="A46" s="3" t="s">
        <v>59</v>
      </c>
      <c r="B46" s="4">
        <v>1155</v>
      </c>
      <c r="C46" s="142">
        <v>23.1</v>
      </c>
      <c r="D46" s="142">
        <v>1745.2</v>
      </c>
      <c r="E46" s="16"/>
    </row>
    <row r="47" spans="1:5" ht="12.75">
      <c r="A47" s="3" t="s">
        <v>60</v>
      </c>
      <c r="B47" s="4">
        <v>1160</v>
      </c>
      <c r="C47" s="142"/>
      <c r="D47" s="142"/>
      <c r="E47" s="16"/>
    </row>
    <row r="48" spans="1:5" ht="12.75">
      <c r="A48" s="3" t="s">
        <v>61</v>
      </c>
      <c r="B48" s="4">
        <v>1165</v>
      </c>
      <c r="C48" s="142">
        <v>4684.8</v>
      </c>
      <c r="D48" s="142">
        <v>2811.3</v>
      </c>
      <c r="E48" s="16"/>
    </row>
    <row r="49" spans="1:5" ht="12.75">
      <c r="A49" s="3" t="s">
        <v>62</v>
      </c>
      <c r="B49" s="4">
        <v>1170</v>
      </c>
      <c r="C49" s="142">
        <v>15.9</v>
      </c>
      <c r="D49" s="142">
        <v>10.6</v>
      </c>
      <c r="E49" s="16"/>
    </row>
    <row r="50" spans="1:5" ht="12.75">
      <c r="A50" s="3" t="s">
        <v>63</v>
      </c>
      <c r="B50" s="4">
        <v>1190</v>
      </c>
      <c r="C50" s="142">
        <v>38.1</v>
      </c>
      <c r="D50" s="142">
        <v>48.6</v>
      </c>
      <c r="E50" s="16"/>
    </row>
    <row r="51" spans="1:5" ht="12.75">
      <c r="A51" s="7" t="s">
        <v>64</v>
      </c>
      <c r="B51" s="9">
        <v>1195</v>
      </c>
      <c r="C51" s="142">
        <f>C39+C40+C41+C43+C44+C46+C47+C48+C49+C50</f>
        <v>6410.3</v>
      </c>
      <c r="D51" s="142">
        <f>D39+D40+D41+D43+D44+D46+D47+D48+D49+D50</f>
        <v>6310.200000000001</v>
      </c>
      <c r="E51" s="16"/>
    </row>
    <row r="52" spans="1:5" ht="25.5">
      <c r="A52" s="9" t="s">
        <v>65</v>
      </c>
      <c r="B52" s="9">
        <v>1200</v>
      </c>
      <c r="C52" s="142"/>
      <c r="D52" s="142"/>
      <c r="E52" s="16"/>
    </row>
    <row r="53" spans="1:5" ht="15.75">
      <c r="A53" s="11" t="s">
        <v>66</v>
      </c>
      <c r="B53" s="12">
        <v>1300</v>
      </c>
      <c r="C53" s="148">
        <f>C37+C51+C52</f>
        <v>98801.40000000001</v>
      </c>
      <c r="D53" s="148">
        <f>D37+D51+D52</f>
        <v>98545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141">
        <v>89763.9</v>
      </c>
      <c r="D58" s="141">
        <v>89763.9</v>
      </c>
      <c r="E58" s="16"/>
    </row>
    <row r="59" spans="1:5" ht="12.75">
      <c r="A59" s="3" t="s">
        <v>72</v>
      </c>
      <c r="B59" s="4">
        <v>1405</v>
      </c>
      <c r="C59" s="142"/>
      <c r="D59" s="142"/>
      <c r="E59" s="16"/>
    </row>
    <row r="60" spans="1:5" ht="12.75">
      <c r="A60" s="3" t="s">
        <v>73</v>
      </c>
      <c r="B60" s="4">
        <v>1410</v>
      </c>
      <c r="C60" s="142">
        <v>321.8</v>
      </c>
      <c r="D60" s="142">
        <v>306.9</v>
      </c>
      <c r="E60" s="16"/>
    </row>
    <row r="61" spans="1:5" ht="12.75">
      <c r="A61" s="3" t="s">
        <v>74</v>
      </c>
      <c r="B61" s="4">
        <v>1415</v>
      </c>
      <c r="C61" s="142"/>
      <c r="D61" s="142"/>
      <c r="E61" s="16"/>
    </row>
    <row r="62" spans="1:6" ht="25.5">
      <c r="A62" s="3" t="s">
        <v>170</v>
      </c>
      <c r="B62" s="4">
        <v>1420</v>
      </c>
      <c r="C62" s="142">
        <v>6259.9</v>
      </c>
      <c r="D62" s="142">
        <v>6294.9</v>
      </c>
      <c r="E62" s="16"/>
      <c r="F62" s="1"/>
    </row>
    <row r="63" spans="1:5" ht="12.75">
      <c r="A63" s="3" t="s">
        <v>75</v>
      </c>
      <c r="B63" s="4">
        <v>1425</v>
      </c>
      <c r="C63" s="145" t="s">
        <v>171</v>
      </c>
      <c r="D63" s="142" t="s">
        <v>171</v>
      </c>
      <c r="E63" s="16"/>
    </row>
    <row r="64" spans="1:5" ht="12.75">
      <c r="A64" s="3" t="s">
        <v>76</v>
      </c>
      <c r="B64" s="4">
        <v>1430</v>
      </c>
      <c r="C64" s="145" t="s">
        <v>171</v>
      </c>
      <c r="D64" s="142" t="s">
        <v>171</v>
      </c>
      <c r="E64" s="16"/>
    </row>
    <row r="65" spans="1:5" ht="12.75">
      <c r="A65" s="37" t="s">
        <v>49</v>
      </c>
      <c r="B65" s="8">
        <v>1495</v>
      </c>
      <c r="C65" s="146">
        <f>SUM(C58:C64)</f>
        <v>96345.59999999999</v>
      </c>
      <c r="D65" s="146">
        <f>SUM(D58:D64)</f>
        <v>96365.69999999998</v>
      </c>
      <c r="E65"/>
    </row>
    <row r="66" spans="1:5" ht="25.5">
      <c r="A66" s="26" t="s">
        <v>77</v>
      </c>
      <c r="B66" s="27"/>
      <c r="C66" s="144"/>
      <c r="D66" s="144"/>
      <c r="E66" s="16"/>
    </row>
    <row r="67" spans="1:5" ht="12.75">
      <c r="A67" s="14" t="s">
        <v>78</v>
      </c>
      <c r="B67" s="6">
        <v>1500</v>
      </c>
      <c r="C67" s="141"/>
      <c r="D67" s="141"/>
      <c r="E67" s="16"/>
    </row>
    <row r="68" spans="1:5" ht="12.75">
      <c r="A68" s="3" t="s">
        <v>79</v>
      </c>
      <c r="B68" s="4">
        <v>1510</v>
      </c>
      <c r="C68" s="142"/>
      <c r="D68" s="142"/>
      <c r="E68" s="16"/>
    </row>
    <row r="69" spans="1:5" ht="12.75">
      <c r="A69" s="3" t="s">
        <v>80</v>
      </c>
      <c r="B69" s="4">
        <v>1515</v>
      </c>
      <c r="C69" s="142"/>
      <c r="D69" s="142"/>
      <c r="E69" s="16"/>
    </row>
    <row r="70" spans="1:5" ht="12.75">
      <c r="A70" s="3" t="s">
        <v>81</v>
      </c>
      <c r="B70" s="4">
        <v>1520</v>
      </c>
      <c r="C70" s="142"/>
      <c r="D70" s="142"/>
      <c r="E70" s="16"/>
    </row>
    <row r="71" spans="1:5" ht="12.75">
      <c r="A71" s="3" t="s">
        <v>82</v>
      </c>
      <c r="B71" s="4">
        <v>1525</v>
      </c>
      <c r="C71" s="142"/>
      <c r="D71" s="142"/>
      <c r="E71" s="16"/>
    </row>
    <row r="72" spans="1:5" ht="12.75">
      <c r="A72" s="37" t="s">
        <v>64</v>
      </c>
      <c r="B72" s="8">
        <v>1595</v>
      </c>
      <c r="C72" s="146">
        <v>525.2</v>
      </c>
      <c r="D72" s="146">
        <v>657.4</v>
      </c>
      <c r="E72" s="16"/>
    </row>
    <row r="73" spans="1:5" ht="25.5">
      <c r="A73" s="26" t="s">
        <v>83</v>
      </c>
      <c r="B73" s="27"/>
      <c r="C73" s="144"/>
      <c r="D73" s="144"/>
      <c r="E73" s="16"/>
    </row>
    <row r="74" spans="1:5" ht="12.75">
      <c r="A74" s="14" t="s">
        <v>84</v>
      </c>
      <c r="B74" s="6">
        <v>1600</v>
      </c>
      <c r="C74" s="141"/>
      <c r="D74" s="141"/>
      <c r="E74" s="16"/>
    </row>
    <row r="75" spans="1:5" ht="12.75">
      <c r="A75" s="32" t="s">
        <v>85</v>
      </c>
      <c r="B75" s="38"/>
      <c r="C75" s="142"/>
      <c r="D75" s="142"/>
      <c r="E75" s="16"/>
    </row>
    <row r="76" spans="1:5" ht="12.75">
      <c r="A76" s="3" t="s">
        <v>86</v>
      </c>
      <c r="B76" s="4">
        <v>1610</v>
      </c>
      <c r="C76" s="142"/>
      <c r="D76" s="142"/>
      <c r="E76" s="16"/>
    </row>
    <row r="77" spans="1:5" ht="12.75">
      <c r="A77" s="3" t="s">
        <v>87</v>
      </c>
      <c r="B77" s="4">
        <v>1615</v>
      </c>
      <c r="C77" s="142">
        <v>222.8</v>
      </c>
      <c r="D77" s="142">
        <v>375.5</v>
      </c>
      <c r="E77" s="16"/>
    </row>
    <row r="78" spans="1:5" ht="12.75">
      <c r="A78" s="3" t="s">
        <v>88</v>
      </c>
      <c r="B78" s="4">
        <v>1620</v>
      </c>
      <c r="C78" s="142">
        <v>1076.3</v>
      </c>
      <c r="D78" s="142">
        <v>418.6</v>
      </c>
      <c r="E78" s="16"/>
    </row>
    <row r="79" spans="1:5" ht="12.75">
      <c r="A79" s="3" t="s">
        <v>57</v>
      </c>
      <c r="B79" s="4">
        <v>1621</v>
      </c>
      <c r="C79" s="142">
        <v>173.5</v>
      </c>
      <c r="D79" s="142">
        <v>81.7</v>
      </c>
      <c r="E79" s="16"/>
    </row>
    <row r="80" spans="1:5" ht="12.75">
      <c r="A80" s="3" t="s">
        <v>89</v>
      </c>
      <c r="B80" s="4">
        <v>1625</v>
      </c>
      <c r="C80" s="142"/>
      <c r="D80" s="142"/>
      <c r="E80" s="16"/>
    </row>
    <row r="81" spans="1:5" ht="12.75">
      <c r="A81" s="3" t="s">
        <v>90</v>
      </c>
      <c r="B81" s="4">
        <v>1630</v>
      </c>
      <c r="C81" s="142">
        <v>1.7</v>
      </c>
      <c r="D81" s="142"/>
      <c r="E81" s="16"/>
    </row>
    <row r="82" spans="1:5" ht="22.5">
      <c r="A82" s="5" t="s">
        <v>208</v>
      </c>
      <c r="B82" s="4">
        <v>1635</v>
      </c>
      <c r="C82" s="142"/>
      <c r="D82" s="142"/>
      <c r="E82" s="16"/>
    </row>
    <row r="83" spans="1:5" ht="22.5">
      <c r="A83" s="5" t="s">
        <v>92</v>
      </c>
      <c r="B83" s="4">
        <v>1645</v>
      </c>
      <c r="C83" s="142"/>
      <c r="D83" s="142"/>
      <c r="E83" s="16"/>
    </row>
    <row r="84" spans="1:5" ht="12.75">
      <c r="A84" s="3" t="s">
        <v>93</v>
      </c>
      <c r="B84" s="4">
        <v>1660</v>
      </c>
      <c r="C84" s="142"/>
      <c r="D84" s="142"/>
      <c r="E84" s="16"/>
    </row>
    <row r="85" spans="1:5" ht="12.75">
      <c r="A85" s="3" t="s">
        <v>94</v>
      </c>
      <c r="B85" s="4">
        <v>1665</v>
      </c>
      <c r="C85" s="142"/>
      <c r="D85" s="142"/>
      <c r="E85" s="16"/>
    </row>
    <row r="86" spans="1:7" ht="12.75">
      <c r="A86" s="3" t="s">
        <v>95</v>
      </c>
      <c r="B86" s="4">
        <v>1690</v>
      </c>
      <c r="C86" s="142">
        <v>629.8</v>
      </c>
      <c r="D86" s="142">
        <v>727.8</v>
      </c>
      <c r="E86" s="16"/>
      <c r="F86" s="1"/>
      <c r="G86" s="1"/>
    </row>
    <row r="87" spans="1:8" ht="12.75">
      <c r="A87" s="7" t="s">
        <v>96</v>
      </c>
      <c r="B87" s="9">
        <v>1695</v>
      </c>
      <c r="C87" s="142">
        <f>C74+C76+C77+C78+C80+C81+C82+C83+C84+C85+C86</f>
        <v>1930.6</v>
      </c>
      <c r="D87" s="142">
        <f>D74+D76+D77+D78+D80+D81+D82+D83+D84+D85+D86</f>
        <v>1521.9</v>
      </c>
      <c r="E87" s="90"/>
      <c r="F87" s="90"/>
      <c r="G87" s="90"/>
      <c r="H87" s="90"/>
    </row>
    <row r="88" spans="1:5" ht="51">
      <c r="A88" s="41" t="s">
        <v>97</v>
      </c>
      <c r="B88" s="41">
        <v>1700</v>
      </c>
      <c r="C88" s="147"/>
      <c r="D88" s="147"/>
      <c r="E88" s="16"/>
    </row>
    <row r="89" spans="1:5" ht="15.75">
      <c r="A89" s="11" t="s">
        <v>98</v>
      </c>
      <c r="B89" s="12">
        <v>1900</v>
      </c>
      <c r="C89" s="148">
        <f>C65+C87+C88+C72</f>
        <v>98801.4</v>
      </c>
      <c r="D89" s="148">
        <f>D65+D87+D88+D72</f>
        <v>98544.99999999997</v>
      </c>
      <c r="E89" s="16"/>
    </row>
    <row r="90" spans="1:5" ht="14.25">
      <c r="A90" s="42" t="s">
        <v>172</v>
      </c>
      <c r="B90" s="16"/>
      <c r="C90" s="140"/>
      <c r="D90" s="140"/>
      <c r="E90" s="16"/>
    </row>
    <row r="91" spans="1:5" ht="12.75">
      <c r="A91" s="16"/>
      <c r="B91" s="16"/>
      <c r="C91" s="16"/>
      <c r="D91" s="16"/>
      <c r="E91" s="16"/>
    </row>
    <row r="92" spans="1:5" ht="15.75">
      <c r="A92" s="184" t="s">
        <v>173</v>
      </c>
      <c r="B92" s="184"/>
      <c r="C92" s="184"/>
      <c r="D92" s="184"/>
      <c r="E92" s="16"/>
    </row>
    <row r="93" spans="1:5" ht="12.75">
      <c r="A93" s="25" t="s">
        <v>18</v>
      </c>
      <c r="B93" s="16"/>
      <c r="C93" s="16"/>
      <c r="D93" s="16"/>
      <c r="E93" s="16"/>
    </row>
    <row r="94" spans="1:5" ht="12.75">
      <c r="A94" s="16"/>
      <c r="B94" s="16"/>
      <c r="C94" s="16"/>
      <c r="D94" s="16"/>
      <c r="E94" s="16"/>
    </row>
    <row r="95" spans="1:5" ht="26.25">
      <c r="A95" s="24" t="s">
        <v>174</v>
      </c>
      <c r="B95" s="3" t="s">
        <v>165</v>
      </c>
      <c r="C95" s="4">
        <v>1801003</v>
      </c>
      <c r="D95" s="16"/>
      <c r="E95" s="16"/>
    </row>
    <row r="96" spans="1:5" ht="12.75">
      <c r="A96" s="16"/>
      <c r="B96" s="16"/>
      <c r="C96" s="16"/>
      <c r="D96" s="16"/>
      <c r="E96" s="16"/>
    </row>
    <row r="97" spans="1:5" ht="15.75">
      <c r="A97" s="186" t="s">
        <v>175</v>
      </c>
      <c r="B97" s="186"/>
      <c r="C97" s="186"/>
      <c r="D97" s="186"/>
      <c r="E97" s="16"/>
    </row>
    <row r="98" spans="1:5" ht="12.75">
      <c r="A98" s="16"/>
      <c r="B98" s="16"/>
      <c r="C98" s="16"/>
      <c r="D98" s="16"/>
      <c r="E98" s="16"/>
    </row>
    <row r="99" spans="1:5" ht="38.25">
      <c r="A99" s="10" t="s">
        <v>99</v>
      </c>
      <c r="B99" s="10" t="s">
        <v>33</v>
      </c>
      <c r="C99" s="10" t="s">
        <v>176</v>
      </c>
      <c r="D99" s="10" t="s">
        <v>177</v>
      </c>
      <c r="E99" s="16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6"/>
    </row>
    <row r="101" spans="1:5" ht="25.5">
      <c r="A101" s="3" t="s">
        <v>100</v>
      </c>
      <c r="B101" s="4">
        <v>2000</v>
      </c>
      <c r="C101" s="145">
        <v>7840</v>
      </c>
      <c r="D101" s="4">
        <v>6115</v>
      </c>
      <c r="E101" s="16"/>
    </row>
    <row r="102" spans="1:5" ht="25.5">
      <c r="A102" s="3" t="s">
        <v>101</v>
      </c>
      <c r="B102" s="4">
        <v>2050</v>
      </c>
      <c r="C102" s="145">
        <v>4625.1</v>
      </c>
      <c r="D102" s="23">
        <v>3848</v>
      </c>
      <c r="E102" s="16"/>
    </row>
    <row r="103" spans="1:5" ht="15.75">
      <c r="A103" s="15" t="s">
        <v>102</v>
      </c>
      <c r="B103" s="36"/>
      <c r="C103" s="149">
        <f>C101-C102</f>
        <v>3214.8999999999996</v>
      </c>
      <c r="D103" s="43">
        <f>D101-D102</f>
        <v>2267</v>
      </c>
      <c r="E103" s="16"/>
    </row>
    <row r="104" spans="1:5" ht="12.75">
      <c r="A104" s="3" t="s">
        <v>103</v>
      </c>
      <c r="B104" s="4">
        <v>2090</v>
      </c>
      <c r="C104" s="151">
        <v>3214.9</v>
      </c>
      <c r="D104" s="23">
        <v>2267</v>
      </c>
      <c r="E104" s="45"/>
    </row>
    <row r="105" spans="1:7" ht="12.75">
      <c r="A105" s="3" t="s">
        <v>104</v>
      </c>
      <c r="B105" s="4">
        <v>2095</v>
      </c>
      <c r="C105" s="151"/>
      <c r="D105" s="23"/>
      <c r="E105" s="46"/>
      <c r="F105" s="44"/>
      <c r="G105" s="1"/>
    </row>
    <row r="106" spans="1:5" ht="12.75">
      <c r="A106" s="3" t="s">
        <v>105</v>
      </c>
      <c r="B106" s="4">
        <v>2120</v>
      </c>
      <c r="C106" s="151">
        <v>117.9</v>
      </c>
      <c r="D106" s="23">
        <v>43</v>
      </c>
      <c r="E106" s="48"/>
    </row>
    <row r="107" spans="1:7" ht="12.75">
      <c r="A107" s="3" t="s">
        <v>106</v>
      </c>
      <c r="B107" s="4">
        <v>2130</v>
      </c>
      <c r="C107" s="150">
        <v>2662.6</v>
      </c>
      <c r="D107" s="4">
        <v>3175</v>
      </c>
      <c r="E107" s="48"/>
      <c r="F107" s="47"/>
      <c r="G107" s="1"/>
    </row>
    <row r="108" spans="1:5" ht="12.75">
      <c r="A108" s="3" t="s">
        <v>107</v>
      </c>
      <c r="B108" s="4">
        <v>2150</v>
      </c>
      <c r="C108" s="151"/>
      <c r="D108" s="4">
        <v>0</v>
      </c>
      <c r="E108" s="48"/>
    </row>
    <row r="109" spans="1:5" ht="12.75">
      <c r="A109" s="3" t="s">
        <v>108</v>
      </c>
      <c r="B109" s="4">
        <v>2180</v>
      </c>
      <c r="C109" s="151">
        <v>315.9</v>
      </c>
      <c r="D109" s="23">
        <v>70</v>
      </c>
      <c r="E109" s="45"/>
    </row>
    <row r="110" spans="1:7" ht="26.25">
      <c r="A110" s="15" t="s">
        <v>109</v>
      </c>
      <c r="B110" s="36"/>
      <c r="C110" s="149">
        <f>C103+C106-C107-C108-C109</f>
        <v>354.29999999999984</v>
      </c>
      <c r="D110" s="43">
        <f>D103+D106-D107-D108-D109</f>
        <v>-935</v>
      </c>
      <c r="E110" s="16"/>
      <c r="F110" s="47"/>
      <c r="G110" s="1"/>
    </row>
    <row r="111" spans="1:5" ht="12.75">
      <c r="A111" s="3" t="s">
        <v>103</v>
      </c>
      <c r="B111" s="4">
        <v>2190</v>
      </c>
      <c r="C111" s="145">
        <v>354.3</v>
      </c>
      <c r="D111" s="4"/>
      <c r="E111" s="16"/>
    </row>
    <row r="112" spans="1:5" ht="12.75">
      <c r="A112" s="3" t="s">
        <v>104</v>
      </c>
      <c r="B112" s="4">
        <v>2195</v>
      </c>
      <c r="C112" s="145"/>
      <c r="D112" s="4">
        <v>-935</v>
      </c>
      <c r="E112" s="16"/>
    </row>
    <row r="113" spans="1:5" ht="12.75">
      <c r="A113" s="3" t="s">
        <v>110</v>
      </c>
      <c r="B113" s="4">
        <v>2200</v>
      </c>
      <c r="C113" s="145"/>
      <c r="D113" s="4"/>
      <c r="E113" s="16"/>
    </row>
    <row r="114" spans="1:5" ht="12.75">
      <c r="A114" s="3" t="s">
        <v>111</v>
      </c>
      <c r="B114" s="4">
        <v>2220</v>
      </c>
      <c r="C114" s="145">
        <v>74.3</v>
      </c>
      <c r="D114" s="4">
        <v>120</v>
      </c>
      <c r="E114" s="16"/>
    </row>
    <row r="115" spans="1:5" ht="12.75">
      <c r="A115" s="3" t="s">
        <v>112</v>
      </c>
      <c r="B115" s="4">
        <v>2240</v>
      </c>
      <c r="C115" s="145">
        <v>15.2</v>
      </c>
      <c r="D115" s="4">
        <v>33</v>
      </c>
      <c r="E115" s="16"/>
    </row>
    <row r="116" spans="1:5" ht="12.75">
      <c r="A116" s="3" t="s">
        <v>113</v>
      </c>
      <c r="B116" s="4">
        <v>2250</v>
      </c>
      <c r="C116" s="145"/>
      <c r="D116" s="4">
        <v>0</v>
      </c>
      <c r="E116" s="16"/>
    </row>
    <row r="117" spans="1:5" ht="12.75">
      <c r="A117" s="3" t="s">
        <v>114</v>
      </c>
      <c r="B117" s="4">
        <v>2255</v>
      </c>
      <c r="C117" s="145"/>
      <c r="D117" s="4">
        <v>0</v>
      </c>
      <c r="E117" s="16"/>
    </row>
    <row r="118" spans="1:5" ht="12.75">
      <c r="A118" s="3" t="s">
        <v>115</v>
      </c>
      <c r="B118" s="4">
        <v>2270</v>
      </c>
      <c r="C118" s="145"/>
      <c r="D118" s="4"/>
      <c r="E118" s="16"/>
    </row>
    <row r="119" spans="1:5" ht="26.25">
      <c r="A119" s="15" t="s">
        <v>116</v>
      </c>
      <c r="B119" s="36"/>
      <c r="C119" s="149">
        <f>C110+C113+C114+C115-C116-C117-C118</f>
        <v>443.79999999999984</v>
      </c>
      <c r="D119" s="43">
        <f>D110+D113+D114+D115-D116-D117-D118</f>
        <v>-782</v>
      </c>
      <c r="E119" s="16"/>
    </row>
    <row r="120" spans="1:5" ht="12.75">
      <c r="A120" s="3" t="s">
        <v>103</v>
      </c>
      <c r="B120" s="4">
        <v>2290</v>
      </c>
      <c r="C120" s="145">
        <v>443.8</v>
      </c>
      <c r="D120" s="4"/>
      <c r="E120" s="16"/>
    </row>
    <row r="121" spans="1:5" ht="12.75">
      <c r="A121" s="3" t="s">
        <v>104</v>
      </c>
      <c r="B121" s="4">
        <v>2295</v>
      </c>
      <c r="C121" s="145"/>
      <c r="D121" s="4">
        <v>-782</v>
      </c>
      <c r="E121" s="16"/>
    </row>
    <row r="122" spans="1:5" ht="12.75">
      <c r="A122" s="3" t="s">
        <v>117</v>
      </c>
      <c r="B122" s="4">
        <v>2300</v>
      </c>
      <c r="C122" s="145">
        <v>-81.7</v>
      </c>
      <c r="D122" s="4"/>
      <c r="E122" s="16"/>
    </row>
    <row r="123" spans="1:5" ht="25.5">
      <c r="A123" s="3" t="s">
        <v>118</v>
      </c>
      <c r="B123" s="4">
        <v>2305</v>
      </c>
      <c r="C123" s="145"/>
      <c r="D123" s="4"/>
      <c r="E123" s="16"/>
    </row>
    <row r="124" spans="1:5" ht="15.75">
      <c r="A124" s="15" t="s">
        <v>119</v>
      </c>
      <c r="B124" s="36"/>
      <c r="C124" s="152">
        <f>C119+C122</f>
        <v>362.09999999999985</v>
      </c>
      <c r="D124" s="43">
        <f>D119-D122</f>
        <v>-782</v>
      </c>
      <c r="E124" s="16"/>
    </row>
    <row r="125" spans="1:5" ht="12.75">
      <c r="A125" s="3" t="s">
        <v>103</v>
      </c>
      <c r="B125" s="4">
        <v>2350</v>
      </c>
      <c r="C125" s="145">
        <v>362.1</v>
      </c>
      <c r="D125" s="4"/>
      <c r="E125" s="16"/>
    </row>
    <row r="126" spans="1:5" ht="12.75">
      <c r="A126" s="3" t="s">
        <v>104</v>
      </c>
      <c r="B126" s="4">
        <v>2355</v>
      </c>
      <c r="C126" s="145"/>
      <c r="D126" s="4">
        <v>-782</v>
      </c>
      <c r="E126" s="16"/>
    </row>
    <row r="127" spans="1:5" ht="12.75">
      <c r="A127" s="16"/>
      <c r="B127" s="16"/>
      <c r="C127" s="16"/>
      <c r="D127" s="16"/>
      <c r="E127" s="16"/>
    </row>
    <row r="128" spans="1:5" ht="15.75">
      <c r="A128" s="49" t="s">
        <v>120</v>
      </c>
      <c r="B128" s="49"/>
      <c r="C128" s="49"/>
      <c r="D128" s="49"/>
      <c r="E128" s="16"/>
    </row>
    <row r="129" spans="1:5" ht="12.75">
      <c r="A129" s="16"/>
      <c r="B129" s="16"/>
      <c r="C129" s="16"/>
      <c r="D129" s="16"/>
      <c r="E129" s="16"/>
    </row>
    <row r="130" spans="1:5" ht="38.25">
      <c r="A130" s="10" t="s">
        <v>99</v>
      </c>
      <c r="B130" s="10" t="s">
        <v>33</v>
      </c>
      <c r="C130" s="10" t="s">
        <v>176</v>
      </c>
      <c r="D130" s="10" t="s">
        <v>177</v>
      </c>
      <c r="E130" s="16"/>
    </row>
    <row r="131" spans="1:5" ht="12.75">
      <c r="A131" s="10">
        <v>1</v>
      </c>
      <c r="B131" s="10">
        <v>2</v>
      </c>
      <c r="C131" s="10">
        <v>3</v>
      </c>
      <c r="D131" s="10">
        <v>4</v>
      </c>
      <c r="E131" s="16"/>
    </row>
    <row r="132" spans="1:5" ht="12.75">
      <c r="A132" s="3" t="s">
        <v>121</v>
      </c>
      <c r="B132" s="4">
        <v>2400</v>
      </c>
      <c r="C132" s="3"/>
      <c r="D132" s="3"/>
      <c r="E132" s="16"/>
    </row>
    <row r="133" spans="1:5" ht="25.5">
      <c r="A133" s="3" t="s">
        <v>122</v>
      </c>
      <c r="B133" s="4">
        <v>2405</v>
      </c>
      <c r="C133" s="3"/>
      <c r="D133" s="3"/>
      <c r="E133" s="16"/>
    </row>
    <row r="134" spans="1:5" ht="12.75">
      <c r="A134" s="3" t="s">
        <v>123</v>
      </c>
      <c r="B134" s="4">
        <v>2410</v>
      </c>
      <c r="C134" s="3"/>
      <c r="D134" s="3"/>
      <c r="E134" s="16"/>
    </row>
    <row r="135" spans="1:5" ht="25.5">
      <c r="A135" s="3" t="s">
        <v>124</v>
      </c>
      <c r="B135" s="4">
        <v>2415</v>
      </c>
      <c r="C135" s="3"/>
      <c r="D135" s="3"/>
      <c r="E135" s="16"/>
    </row>
    <row r="136" spans="1:5" ht="12.75">
      <c r="A136" s="3" t="s">
        <v>125</v>
      </c>
      <c r="B136" s="4">
        <v>2445</v>
      </c>
      <c r="C136" s="3"/>
      <c r="D136" s="3"/>
      <c r="E136" s="16"/>
    </row>
    <row r="137" spans="1:5" ht="25.5">
      <c r="A137" s="7" t="s">
        <v>126</v>
      </c>
      <c r="B137" s="9">
        <v>2450</v>
      </c>
      <c r="C137" s="3"/>
      <c r="D137" s="3"/>
      <c r="E137" s="16"/>
    </row>
    <row r="138" spans="1:5" ht="25.5">
      <c r="A138" s="3" t="s">
        <v>127</v>
      </c>
      <c r="B138" s="4">
        <v>2455</v>
      </c>
      <c r="C138" s="3"/>
      <c r="D138" s="3"/>
      <c r="E138" s="16"/>
    </row>
    <row r="139" spans="1:5" ht="25.5">
      <c r="A139" s="7" t="s">
        <v>128</v>
      </c>
      <c r="B139" s="9">
        <v>2460</v>
      </c>
      <c r="C139" s="3"/>
      <c r="D139" s="3"/>
      <c r="E139" s="16"/>
    </row>
    <row r="140" spans="1:5" ht="25.5">
      <c r="A140" s="7" t="s">
        <v>129</v>
      </c>
      <c r="B140" s="9">
        <v>2465</v>
      </c>
      <c r="C140" s="3">
        <f>C124</f>
        <v>362.09999999999985</v>
      </c>
      <c r="D140" s="3">
        <f>D124</f>
        <v>-782</v>
      </c>
      <c r="E140" s="16"/>
    </row>
    <row r="141" spans="1:5" ht="12.75">
      <c r="A141" s="16"/>
      <c r="B141" s="16"/>
      <c r="C141" s="16"/>
      <c r="D141" s="16"/>
      <c r="E141" s="16"/>
    </row>
    <row r="142" spans="1:5" ht="15.75">
      <c r="A142" s="50" t="s">
        <v>130</v>
      </c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9" ht="38.25">
      <c r="A144" s="10" t="s">
        <v>131</v>
      </c>
      <c r="B144" s="10" t="s">
        <v>33</v>
      </c>
      <c r="C144" s="10" t="s">
        <v>176</v>
      </c>
      <c r="D144" s="103" t="s">
        <v>177</v>
      </c>
      <c r="E144" s="173"/>
      <c r="F144" s="174"/>
      <c r="G144" s="174"/>
      <c r="H144" s="174"/>
      <c r="I144" s="174"/>
    </row>
    <row r="145" spans="1:9" ht="12.75">
      <c r="A145" s="10">
        <v>1</v>
      </c>
      <c r="B145" s="10">
        <v>2</v>
      </c>
      <c r="C145" s="10">
        <v>3</v>
      </c>
      <c r="D145" s="103">
        <v>4</v>
      </c>
      <c r="E145" s="45"/>
      <c r="F145" s="174"/>
      <c r="G145" s="174"/>
      <c r="H145" s="174"/>
      <c r="I145" s="174"/>
    </row>
    <row r="146" spans="1:9" ht="12.75">
      <c r="A146" s="3" t="s">
        <v>132</v>
      </c>
      <c r="B146" s="4">
        <v>2500</v>
      </c>
      <c r="C146" s="3">
        <v>998.4</v>
      </c>
      <c r="D146" s="153">
        <v>1064</v>
      </c>
      <c r="E146" s="102"/>
      <c r="F146" s="175"/>
      <c r="G146" s="174"/>
      <c r="H146" s="174"/>
      <c r="I146" s="174"/>
    </row>
    <row r="147" spans="1:9" ht="12.75">
      <c r="A147" s="3" t="s">
        <v>133</v>
      </c>
      <c r="B147" s="4">
        <v>2505</v>
      </c>
      <c r="C147" s="3">
        <v>3060.7</v>
      </c>
      <c r="D147" s="153">
        <v>2499</v>
      </c>
      <c r="E147" s="102"/>
      <c r="F147" s="175"/>
      <c r="G147" s="174"/>
      <c r="H147" s="174"/>
      <c r="I147" s="174"/>
    </row>
    <row r="148" spans="1:9" ht="12.75">
      <c r="A148" s="3" t="s">
        <v>134</v>
      </c>
      <c r="B148" s="4">
        <v>2510</v>
      </c>
      <c r="C148" s="3">
        <v>652.2</v>
      </c>
      <c r="D148" s="153">
        <v>504</v>
      </c>
      <c r="E148" s="102"/>
      <c r="F148" s="175"/>
      <c r="G148" s="174"/>
      <c r="H148" s="174"/>
      <c r="I148" s="174"/>
    </row>
    <row r="149" spans="1:9" ht="12.75">
      <c r="A149" s="3" t="s">
        <v>135</v>
      </c>
      <c r="B149" s="4">
        <v>2515</v>
      </c>
      <c r="C149" s="3">
        <v>595.4</v>
      </c>
      <c r="D149" s="153">
        <v>598</v>
      </c>
      <c r="E149" s="102"/>
      <c r="F149" s="175"/>
      <c r="G149" s="174"/>
      <c r="H149" s="174"/>
      <c r="I149" s="174"/>
    </row>
    <row r="150" spans="1:9" ht="12.75">
      <c r="A150" s="3" t="s">
        <v>108</v>
      </c>
      <c r="B150" s="4">
        <v>2520</v>
      </c>
      <c r="C150" s="3">
        <v>2378.6</v>
      </c>
      <c r="D150" s="171">
        <v>2428</v>
      </c>
      <c r="E150" s="102"/>
      <c r="F150" s="175"/>
      <c r="G150" s="174"/>
      <c r="H150" s="174"/>
      <c r="I150" s="174"/>
    </row>
    <row r="151" spans="1:9" ht="12.75">
      <c r="A151" s="19" t="s">
        <v>136</v>
      </c>
      <c r="B151" s="12">
        <v>2550</v>
      </c>
      <c r="C151" s="138">
        <f>SUM(C146:C150)</f>
        <v>7685.299999999999</v>
      </c>
      <c r="D151" s="172">
        <f>SUM(D146:D150)</f>
        <v>7093</v>
      </c>
      <c r="E151" s="176"/>
      <c r="F151" s="57"/>
      <c r="G151" s="174"/>
      <c r="H151" s="174"/>
      <c r="I151" s="174"/>
    </row>
    <row r="152" spans="1:9" ht="12.75">
      <c r="A152" s="16"/>
      <c r="B152" s="16"/>
      <c r="C152" s="16"/>
      <c r="D152" s="16"/>
      <c r="E152" s="45"/>
      <c r="F152" s="174"/>
      <c r="G152" s="174"/>
      <c r="H152" s="174"/>
      <c r="I152" s="174"/>
    </row>
    <row r="153" spans="1:9" ht="15.75">
      <c r="A153" s="50" t="s">
        <v>137</v>
      </c>
      <c r="B153" s="16"/>
      <c r="C153" s="16"/>
      <c r="D153" s="16"/>
      <c r="E153" s="45"/>
      <c r="F153" s="174"/>
      <c r="G153" s="174"/>
      <c r="H153" s="174"/>
      <c r="I153" s="174"/>
    </row>
    <row r="154" spans="1:9" ht="12.75">
      <c r="A154" s="16"/>
      <c r="B154" s="16"/>
      <c r="C154" s="16"/>
      <c r="D154" s="16"/>
      <c r="E154" s="45"/>
      <c r="F154" s="174"/>
      <c r="G154" s="174"/>
      <c r="H154" s="174"/>
      <c r="I154" s="174"/>
    </row>
    <row r="155" spans="1:9" ht="38.25">
      <c r="A155" s="10" t="s">
        <v>131</v>
      </c>
      <c r="B155" s="10" t="s">
        <v>33</v>
      </c>
      <c r="C155" s="10" t="s">
        <v>176</v>
      </c>
      <c r="D155" s="103" t="s">
        <v>177</v>
      </c>
      <c r="E155" s="45"/>
      <c r="F155" s="174"/>
      <c r="G155" s="174"/>
      <c r="H155" s="174"/>
      <c r="I155" s="174"/>
    </row>
    <row r="156" spans="1:9" ht="12.75">
      <c r="A156" s="10">
        <v>1</v>
      </c>
      <c r="B156" s="10">
        <v>2</v>
      </c>
      <c r="C156" s="10">
        <v>3</v>
      </c>
      <c r="D156" s="103">
        <v>4</v>
      </c>
      <c r="E156" s="45"/>
      <c r="F156" s="174"/>
      <c r="G156" s="174"/>
      <c r="H156" s="174"/>
      <c r="I156" s="174"/>
    </row>
    <row r="157" spans="1:9" ht="12.75">
      <c r="A157" s="3" t="s">
        <v>138</v>
      </c>
      <c r="B157" s="4">
        <v>2600</v>
      </c>
      <c r="C157" s="3"/>
      <c r="D157" s="153"/>
      <c r="E157" s="45"/>
      <c r="F157" s="174"/>
      <c r="G157" s="174"/>
      <c r="H157" s="174"/>
      <c r="I157" s="174"/>
    </row>
    <row r="158" spans="1:9" ht="25.5">
      <c r="A158" s="3" t="s">
        <v>139</v>
      </c>
      <c r="B158" s="4">
        <v>2605</v>
      </c>
      <c r="C158" s="3"/>
      <c r="D158" s="153"/>
      <c r="E158" s="45"/>
      <c r="F158" s="174"/>
      <c r="G158" s="174"/>
      <c r="H158" s="174"/>
      <c r="I158" s="174"/>
    </row>
    <row r="159" spans="1:5" ht="25.5">
      <c r="A159" s="3" t="s">
        <v>140</v>
      </c>
      <c r="B159" s="4">
        <v>2610</v>
      </c>
      <c r="C159" s="3"/>
      <c r="D159" s="3"/>
      <c r="E159" s="16"/>
    </row>
    <row r="160" spans="1:5" ht="25.5">
      <c r="A160" s="3" t="s">
        <v>141</v>
      </c>
      <c r="B160" s="4">
        <v>2615</v>
      </c>
      <c r="C160" s="3"/>
      <c r="D160" s="3"/>
      <c r="E160" s="16"/>
    </row>
    <row r="161" spans="1:5" ht="12.75">
      <c r="A161" s="3" t="s">
        <v>142</v>
      </c>
      <c r="B161" s="4">
        <v>2650</v>
      </c>
      <c r="C161" s="3"/>
      <c r="D161" s="3"/>
      <c r="E161" s="16"/>
    </row>
  </sheetData>
  <sheetProtection selectLockedCells="1" selectUnlockedCells="1"/>
  <mergeCells count="21">
    <mergeCell ref="C13:E13"/>
    <mergeCell ref="A15:D15"/>
    <mergeCell ref="A54:A55"/>
    <mergeCell ref="C54:C55"/>
    <mergeCell ref="A92:D92"/>
    <mergeCell ref="A97:D97"/>
    <mergeCell ref="D54:D55"/>
    <mergeCell ref="C7:E7"/>
    <mergeCell ref="A8:E8"/>
    <mergeCell ref="A9:E9"/>
    <mergeCell ref="A10:E10"/>
    <mergeCell ref="A11:E11"/>
    <mergeCell ref="A12:B12"/>
    <mergeCell ref="C12:E12"/>
    <mergeCell ref="A13:B13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59"/>
  <sheetViews>
    <sheetView tabSelected="1" zoomScale="120" zoomScaleNormal="120" zoomScalePageLayoutView="0" workbookViewId="0" topLeftCell="A127">
      <selection activeCell="F17" sqref="F17"/>
    </sheetView>
  </sheetViews>
  <sheetFormatPr defaultColWidth="9.00390625" defaultRowHeight="12.75"/>
  <cols>
    <col min="1" max="1" width="38.8515625" style="1" customWidth="1"/>
    <col min="2" max="2" width="12.00390625" style="1" customWidth="1"/>
    <col min="3" max="3" width="11.57421875" style="1" customWidth="1"/>
    <col min="4" max="4" width="13.28125" style="1" customWidth="1"/>
    <col min="5" max="5" width="10.8515625" style="1" customWidth="1"/>
  </cols>
  <sheetData>
    <row r="1" spans="1:5" ht="12" customHeight="1">
      <c r="A1" s="21"/>
      <c r="B1" s="16"/>
      <c r="C1" s="16"/>
      <c r="D1" s="16"/>
      <c r="E1" s="16"/>
    </row>
    <row r="2" spans="1:5" ht="17.25" customHeight="1">
      <c r="A2" s="177"/>
      <c r="B2" s="177"/>
      <c r="C2" s="180" t="s">
        <v>148</v>
      </c>
      <c r="D2" s="180"/>
      <c r="E2" s="180"/>
    </row>
    <row r="3" spans="1:5" ht="14.2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26.25" customHeight="1">
      <c r="A4" s="24" t="s">
        <v>199</v>
      </c>
      <c r="B4" s="3" t="s">
        <v>150</v>
      </c>
      <c r="C4" s="187" t="s">
        <v>200</v>
      </c>
      <c r="D4" s="187"/>
      <c r="E4" s="187"/>
    </row>
    <row r="5" spans="1:5" ht="12.75">
      <c r="A5" s="3" t="s">
        <v>201</v>
      </c>
      <c r="B5" s="3" t="s">
        <v>152</v>
      </c>
      <c r="C5" s="188"/>
      <c r="D5" s="188"/>
      <c r="E5" s="188"/>
    </row>
    <row r="6" spans="1:5" ht="24" customHeight="1">
      <c r="A6" s="3" t="s">
        <v>192</v>
      </c>
      <c r="B6" s="3" t="s">
        <v>154</v>
      </c>
      <c r="C6" s="187" t="s">
        <v>202</v>
      </c>
      <c r="D6" s="187"/>
      <c r="E6" s="187"/>
    </row>
    <row r="7" spans="1:5" ht="23.25" customHeight="1">
      <c r="A7" s="3" t="s">
        <v>155</v>
      </c>
      <c r="B7" s="3" t="s">
        <v>156</v>
      </c>
      <c r="C7" s="187" t="s">
        <v>157</v>
      </c>
      <c r="D7" s="187"/>
      <c r="E7" s="187"/>
    </row>
    <row r="8" spans="1:5" ht="12.75" customHeight="1">
      <c r="A8" s="179" t="s">
        <v>29</v>
      </c>
      <c r="B8" s="179"/>
      <c r="C8" s="179"/>
      <c r="D8" s="179"/>
      <c r="E8" s="179"/>
    </row>
    <row r="9" spans="1:5" ht="12.75" customHeight="1">
      <c r="A9" s="179" t="s">
        <v>203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>
      <c r="A16" s="25" t="s">
        <v>17</v>
      </c>
      <c r="B16" s="16"/>
      <c r="C16" s="16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38.2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30">
        <v>568</v>
      </c>
      <c r="D22" s="30">
        <v>568</v>
      </c>
      <c r="E22" s="16"/>
    </row>
    <row r="23" spans="1:5" ht="12.75">
      <c r="A23" s="3" t="s">
        <v>36</v>
      </c>
      <c r="B23" s="4">
        <v>1001</v>
      </c>
      <c r="C23" s="3">
        <v>601</v>
      </c>
      <c r="D23" s="3">
        <v>601</v>
      </c>
      <c r="E23" s="16"/>
    </row>
    <row r="24" spans="1:5" ht="12.75">
      <c r="A24" s="3" t="s">
        <v>37</v>
      </c>
      <c r="B24" s="4">
        <v>1002</v>
      </c>
      <c r="C24" s="3">
        <v>33</v>
      </c>
      <c r="D24" s="3">
        <v>33</v>
      </c>
      <c r="E24" s="16"/>
    </row>
    <row r="25" spans="1:5" ht="12.75">
      <c r="A25" s="3" t="s">
        <v>38</v>
      </c>
      <c r="B25" s="4">
        <v>1005</v>
      </c>
      <c r="C25" s="3">
        <v>893</v>
      </c>
      <c r="D25" s="3">
        <v>899</v>
      </c>
      <c r="E25" s="16"/>
    </row>
    <row r="26" spans="1:5" ht="12.75">
      <c r="A26" s="32" t="s">
        <v>39</v>
      </c>
      <c r="B26" s="33">
        <v>1010</v>
      </c>
      <c r="C26" s="32">
        <f>C27-C28</f>
        <v>6941</v>
      </c>
      <c r="D26" s="32">
        <f>D27-D28</f>
        <v>6772</v>
      </c>
      <c r="E26" s="16"/>
    </row>
    <row r="27" spans="1:5" ht="12.75">
      <c r="A27" s="3" t="s">
        <v>36</v>
      </c>
      <c r="B27" s="4">
        <v>1011</v>
      </c>
      <c r="C27" s="3">
        <v>29389</v>
      </c>
      <c r="D27" s="3">
        <v>29394</v>
      </c>
      <c r="E27" s="16"/>
    </row>
    <row r="28" spans="1:5" ht="12.75">
      <c r="A28" s="3" t="s">
        <v>40</v>
      </c>
      <c r="B28" s="4">
        <v>1012</v>
      </c>
      <c r="C28" s="34">
        <v>22448</v>
      </c>
      <c r="D28" s="34">
        <v>22622</v>
      </c>
      <c r="E28" s="66"/>
    </row>
    <row r="29" spans="1:5" ht="12.75">
      <c r="A29" s="3" t="s">
        <v>41</v>
      </c>
      <c r="B29" s="4">
        <v>1015</v>
      </c>
      <c r="C29" s="3">
        <v>190</v>
      </c>
      <c r="D29" s="3">
        <v>190</v>
      </c>
      <c r="E29" s="16"/>
    </row>
    <row r="30" spans="1:5" ht="12.75">
      <c r="A30" s="3" t="s">
        <v>42</v>
      </c>
      <c r="B30" s="4">
        <v>1020</v>
      </c>
      <c r="C30" s="3"/>
      <c r="D30" s="3"/>
      <c r="E30" s="16"/>
    </row>
    <row r="31" spans="1:5" ht="12.75">
      <c r="A31" s="32" t="s">
        <v>43</v>
      </c>
      <c r="B31" s="36"/>
      <c r="C31" s="3"/>
      <c r="D31" s="3"/>
      <c r="E31" s="16"/>
    </row>
    <row r="32" spans="1:5" ht="25.5">
      <c r="A32" s="3" t="s">
        <v>44</v>
      </c>
      <c r="B32" s="4">
        <v>1030</v>
      </c>
      <c r="C32" s="3"/>
      <c r="D32" s="3"/>
      <c r="E32" s="16"/>
    </row>
    <row r="33" spans="1:5" ht="12.75">
      <c r="A33" s="3" t="s">
        <v>45</v>
      </c>
      <c r="B33" s="4">
        <v>1035</v>
      </c>
      <c r="C33" s="3"/>
      <c r="D33" s="3"/>
      <c r="E33" s="16"/>
    </row>
    <row r="34" spans="1:5" ht="12.75">
      <c r="A34" s="3" t="s">
        <v>46</v>
      </c>
      <c r="B34" s="4">
        <v>1040</v>
      </c>
      <c r="C34" s="3"/>
      <c r="D34" s="3"/>
      <c r="E34" s="16"/>
    </row>
    <row r="35" spans="1:5" ht="12.75">
      <c r="A35" s="3" t="s">
        <v>47</v>
      </c>
      <c r="B35" s="4">
        <v>1045</v>
      </c>
      <c r="C35" s="3"/>
      <c r="D35" s="3"/>
      <c r="E35" s="16"/>
    </row>
    <row r="36" spans="1:5" ht="12.75">
      <c r="A36" s="3" t="s">
        <v>48</v>
      </c>
      <c r="B36" s="4">
        <v>1090</v>
      </c>
      <c r="C36" s="3"/>
      <c r="D36" s="3"/>
      <c r="E36" s="16"/>
    </row>
    <row r="37" spans="1:5" ht="12.75">
      <c r="A37" s="37" t="s">
        <v>49</v>
      </c>
      <c r="B37" s="8">
        <v>1095</v>
      </c>
      <c r="C37" s="37">
        <f>C22+C25+C26+C29</f>
        <v>8592</v>
      </c>
      <c r="D37" s="37">
        <f>D22+D25+D26+D29</f>
        <v>8429</v>
      </c>
      <c r="E37" s="16"/>
    </row>
    <row r="38" spans="1:5" ht="12.75">
      <c r="A38" s="26" t="s">
        <v>50</v>
      </c>
      <c r="B38" s="27"/>
      <c r="C38" s="29"/>
      <c r="D38" s="29"/>
      <c r="E38" s="16"/>
    </row>
    <row r="39" spans="1:5" ht="12.75">
      <c r="A39" s="14" t="s">
        <v>51</v>
      </c>
      <c r="B39" s="6">
        <v>1100</v>
      </c>
      <c r="C39" s="14">
        <v>3037</v>
      </c>
      <c r="D39" s="14">
        <v>3057</v>
      </c>
      <c r="E39" s="16"/>
    </row>
    <row r="40" spans="1:5" ht="12.75">
      <c r="A40" s="3" t="s">
        <v>52</v>
      </c>
      <c r="B40" s="4">
        <v>1110</v>
      </c>
      <c r="C40" s="3"/>
      <c r="D40" s="3"/>
      <c r="E40" s="16"/>
    </row>
    <row r="41" spans="1:5" ht="25.5">
      <c r="A41" s="3" t="s">
        <v>53</v>
      </c>
      <c r="B41" s="4">
        <v>1125</v>
      </c>
      <c r="C41" s="3">
        <v>3840</v>
      </c>
      <c r="D41" s="3">
        <v>5439</v>
      </c>
      <c r="E41" s="16"/>
    </row>
    <row r="42" spans="1:5" ht="25.5">
      <c r="A42" s="32" t="s">
        <v>54</v>
      </c>
      <c r="B42" s="38"/>
      <c r="C42" s="3"/>
      <c r="D42" s="3"/>
      <c r="E42" s="16"/>
    </row>
    <row r="43" spans="1:5" ht="12.75">
      <c r="A43" s="3" t="s">
        <v>55</v>
      </c>
      <c r="B43" s="4">
        <v>1130</v>
      </c>
      <c r="C43" s="3"/>
      <c r="D43" s="3"/>
      <c r="E43" s="16"/>
    </row>
    <row r="44" spans="1:5" ht="12.75">
      <c r="A44" s="3" t="s">
        <v>56</v>
      </c>
      <c r="B44" s="4">
        <v>1135</v>
      </c>
      <c r="C44" s="3"/>
      <c r="D44" s="3"/>
      <c r="E44" s="16"/>
    </row>
    <row r="45" spans="1:5" ht="12.75">
      <c r="A45" s="3" t="s">
        <v>57</v>
      </c>
      <c r="B45" s="4">
        <v>1136</v>
      </c>
      <c r="C45" s="3"/>
      <c r="D45" s="3"/>
      <c r="E45" s="16"/>
    </row>
    <row r="46" spans="1:5" ht="12.75">
      <c r="A46" s="3" t="s">
        <v>59</v>
      </c>
      <c r="B46" s="4">
        <v>1155</v>
      </c>
      <c r="C46" s="3">
        <v>5</v>
      </c>
      <c r="D46" s="3"/>
      <c r="E46" s="66"/>
    </row>
    <row r="47" spans="1:5" ht="12.75">
      <c r="A47" s="3" t="s">
        <v>60</v>
      </c>
      <c r="B47" s="4">
        <v>1160</v>
      </c>
      <c r="C47" s="3"/>
      <c r="D47" s="3"/>
      <c r="E47" s="66"/>
    </row>
    <row r="48" spans="1:5" ht="12.75">
      <c r="A48" s="3" t="s">
        <v>61</v>
      </c>
      <c r="B48" s="4">
        <v>1165</v>
      </c>
      <c r="C48" s="3">
        <v>166</v>
      </c>
      <c r="D48" s="3">
        <v>135</v>
      </c>
      <c r="E48" s="66"/>
    </row>
    <row r="49" spans="1:5" ht="12.75">
      <c r="A49" s="3" t="s">
        <v>62</v>
      </c>
      <c r="B49" s="4">
        <v>1170</v>
      </c>
      <c r="C49" s="94">
        <v>2</v>
      </c>
      <c r="D49" s="94"/>
      <c r="E49" s="66"/>
    </row>
    <row r="50" spans="1:5" ht="12.75">
      <c r="A50" s="3" t="s">
        <v>63</v>
      </c>
      <c r="B50" s="4">
        <v>1190</v>
      </c>
      <c r="C50" s="3">
        <v>61</v>
      </c>
      <c r="D50" s="3">
        <v>143</v>
      </c>
      <c r="E50" s="66"/>
    </row>
    <row r="51" spans="1:5" ht="12.75">
      <c r="A51" s="7" t="s">
        <v>64</v>
      </c>
      <c r="B51" s="9">
        <v>1195</v>
      </c>
      <c r="C51" s="7">
        <f>C39+C40+C41+C43+C44+C46+C47+C48+C49+C50</f>
        <v>7111</v>
      </c>
      <c r="D51" s="7">
        <f>D39+D40+D41+D43+D44+D46+D47+D48+D49+D50</f>
        <v>8774</v>
      </c>
      <c r="E51" s="66"/>
    </row>
    <row r="52" spans="1:5" ht="25.5">
      <c r="A52" s="9" t="s">
        <v>65</v>
      </c>
      <c r="B52" s="9">
        <v>1200</v>
      </c>
      <c r="C52" s="3"/>
      <c r="D52" s="3"/>
      <c r="E52" s="66"/>
    </row>
    <row r="53" spans="1:5" ht="15.75">
      <c r="A53" s="11" t="s">
        <v>66</v>
      </c>
      <c r="B53" s="12">
        <v>1300</v>
      </c>
      <c r="C53" s="67">
        <f>C37+C51+C52</f>
        <v>15703</v>
      </c>
      <c r="D53" s="67">
        <f>D37+D51+D52</f>
        <v>17203</v>
      </c>
      <c r="E53" s="6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66"/>
    </row>
    <row r="55" spans="1:5" ht="12.75">
      <c r="A55" s="185"/>
      <c r="B55" s="10" t="s">
        <v>69</v>
      </c>
      <c r="C55" s="185"/>
      <c r="D55" s="185"/>
      <c r="E55" s="6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14">
        <v>18323</v>
      </c>
      <c r="D58" s="14">
        <v>18323</v>
      </c>
      <c r="E58" s="16"/>
    </row>
    <row r="59" spans="1:5" ht="12.75">
      <c r="A59" s="3" t="s">
        <v>72</v>
      </c>
      <c r="B59" s="4">
        <v>1405</v>
      </c>
      <c r="C59" s="3">
        <v>1296</v>
      </c>
      <c r="D59" s="3">
        <v>1296</v>
      </c>
      <c r="E59" s="16"/>
    </row>
    <row r="60" spans="1:5" ht="12.75">
      <c r="A60" s="3" t="s">
        <v>73</v>
      </c>
      <c r="B60" s="4">
        <v>1410</v>
      </c>
      <c r="C60" s="3">
        <v>516</v>
      </c>
      <c r="D60" s="3">
        <v>516</v>
      </c>
      <c r="E60" s="16"/>
    </row>
    <row r="61" spans="1:5" ht="12.75">
      <c r="A61" s="3" t="s">
        <v>74</v>
      </c>
      <c r="B61" s="4">
        <v>1415</v>
      </c>
      <c r="C61" s="3"/>
      <c r="D61" s="3"/>
      <c r="E61" s="16"/>
    </row>
    <row r="62" spans="1:5" ht="11.25" customHeight="1">
      <c r="A62" s="3" t="s">
        <v>170</v>
      </c>
      <c r="B62" s="4">
        <v>1420</v>
      </c>
      <c r="C62" s="3">
        <v>-12553</v>
      </c>
      <c r="D62" s="3">
        <v>-13624</v>
      </c>
      <c r="E62" s="16"/>
    </row>
    <row r="63" spans="1:5" ht="12.75">
      <c r="A63" s="3" t="s">
        <v>75</v>
      </c>
      <c r="B63" s="4">
        <v>1425</v>
      </c>
      <c r="C63" s="23" t="s">
        <v>171</v>
      </c>
      <c r="D63" s="23" t="s">
        <v>171</v>
      </c>
      <c r="E63" s="16"/>
    </row>
    <row r="64" spans="1:5" ht="12.75">
      <c r="A64" s="3" t="s">
        <v>76</v>
      </c>
      <c r="B64" s="4">
        <v>1430</v>
      </c>
      <c r="C64" s="4" t="s">
        <v>171</v>
      </c>
      <c r="D64" s="4" t="s">
        <v>171</v>
      </c>
      <c r="E64" s="16"/>
    </row>
    <row r="65" spans="1:5" ht="12.75">
      <c r="A65" s="37" t="s">
        <v>49</v>
      </c>
      <c r="B65" s="8">
        <v>1495</v>
      </c>
      <c r="C65" s="37">
        <f>SUM(C58:C64)</f>
        <v>7582</v>
      </c>
      <c r="D65" s="37">
        <f>SUM(D58:D64)</f>
        <v>6511</v>
      </c>
      <c r="E65" s="16"/>
    </row>
    <row r="66" spans="1:5" ht="25.5">
      <c r="A66" s="26" t="s">
        <v>77</v>
      </c>
      <c r="B66" s="27"/>
      <c r="C66" s="29"/>
      <c r="D66" s="29"/>
      <c r="E66" s="16"/>
    </row>
    <row r="67" spans="1:5" ht="12.75">
      <c r="A67" s="14" t="s">
        <v>78</v>
      </c>
      <c r="B67" s="6">
        <v>1500</v>
      </c>
      <c r="C67" s="14"/>
      <c r="D67" s="14"/>
      <c r="E67" s="16"/>
    </row>
    <row r="68" spans="1:5" ht="12.75">
      <c r="A68" s="3" t="s">
        <v>79</v>
      </c>
      <c r="B68" s="4">
        <v>1510</v>
      </c>
      <c r="C68" s="3"/>
      <c r="D68" s="3"/>
      <c r="E68" s="16"/>
    </row>
    <row r="69" spans="1:5" ht="12.75">
      <c r="A69" s="3" t="s">
        <v>80</v>
      </c>
      <c r="B69" s="4">
        <v>1515</v>
      </c>
      <c r="C69" s="3"/>
      <c r="D69" s="3"/>
      <c r="E69" s="16"/>
    </row>
    <row r="70" spans="1:5" ht="12.75">
      <c r="A70" s="3" t="s">
        <v>81</v>
      </c>
      <c r="B70" s="4">
        <v>1520</v>
      </c>
      <c r="C70" s="3">
        <v>78</v>
      </c>
      <c r="D70" s="3">
        <v>138</v>
      </c>
      <c r="E70" s="16"/>
    </row>
    <row r="71" spans="1:5" ht="12.75">
      <c r="A71" s="3" t="s">
        <v>82</v>
      </c>
      <c r="B71" s="4">
        <v>1525</v>
      </c>
      <c r="C71" s="3">
        <v>1</v>
      </c>
      <c r="D71" s="3">
        <v>1</v>
      </c>
      <c r="E71" s="16"/>
    </row>
    <row r="72" spans="1:5" ht="12.75">
      <c r="A72" s="37" t="s">
        <v>64</v>
      </c>
      <c r="B72" s="8">
        <v>1595</v>
      </c>
      <c r="C72" s="37">
        <f>SUM(C67:C71)</f>
        <v>79</v>
      </c>
      <c r="D72" s="37">
        <f>SUM(D67:D71)</f>
        <v>139</v>
      </c>
      <c r="E72" s="16"/>
    </row>
    <row r="73" spans="1:5" ht="25.5">
      <c r="A73" s="26" t="s">
        <v>83</v>
      </c>
      <c r="B73" s="27"/>
      <c r="C73" s="29"/>
      <c r="D73" s="29"/>
      <c r="E73" s="16"/>
    </row>
    <row r="74" spans="1:5" ht="12.75">
      <c r="A74" s="14" t="s">
        <v>84</v>
      </c>
      <c r="B74" s="6">
        <v>1600</v>
      </c>
      <c r="C74" s="14"/>
      <c r="D74" s="14"/>
      <c r="E74" s="16"/>
    </row>
    <row r="75" spans="1:5" ht="12.75">
      <c r="A75" s="32" t="s">
        <v>85</v>
      </c>
      <c r="B75" s="38"/>
      <c r="C75" s="3"/>
      <c r="D75" s="3"/>
      <c r="E75" s="16"/>
    </row>
    <row r="76" spans="1:5" ht="12.75">
      <c r="A76" s="3" t="s">
        <v>86</v>
      </c>
      <c r="B76" s="4">
        <v>1610</v>
      </c>
      <c r="C76" s="3"/>
      <c r="D76" s="3"/>
      <c r="E76" s="16"/>
    </row>
    <row r="77" spans="1:5" ht="12.75">
      <c r="A77" s="3" t="s">
        <v>87</v>
      </c>
      <c r="B77" s="4">
        <v>1615</v>
      </c>
      <c r="C77" s="3">
        <v>1352</v>
      </c>
      <c r="D77" s="3">
        <v>1796</v>
      </c>
      <c r="E77" s="16"/>
    </row>
    <row r="78" spans="1:5" ht="12.75">
      <c r="A78" s="3" t="s">
        <v>88</v>
      </c>
      <c r="B78" s="4">
        <v>1620</v>
      </c>
      <c r="C78" s="3">
        <v>3428</v>
      </c>
      <c r="D78" s="3">
        <v>5261</v>
      </c>
      <c r="E78" s="16"/>
    </row>
    <row r="79" spans="1:5" ht="12.75">
      <c r="A79" s="3" t="s">
        <v>57</v>
      </c>
      <c r="B79" s="4">
        <v>1621</v>
      </c>
      <c r="C79" s="3">
        <v>253</v>
      </c>
      <c r="D79" s="3">
        <v>253</v>
      </c>
      <c r="E79" s="16"/>
    </row>
    <row r="80" spans="1:5" ht="12.75">
      <c r="A80" s="3" t="s">
        <v>89</v>
      </c>
      <c r="B80" s="4">
        <v>1625</v>
      </c>
      <c r="C80" s="3">
        <v>520</v>
      </c>
      <c r="D80" s="3">
        <v>527</v>
      </c>
      <c r="E80" s="16"/>
    </row>
    <row r="81" spans="1:5" ht="12.75">
      <c r="A81" s="3" t="s">
        <v>90</v>
      </c>
      <c r="B81" s="4">
        <v>1630</v>
      </c>
      <c r="C81" s="3">
        <v>1848</v>
      </c>
      <c r="D81" s="3">
        <v>1837</v>
      </c>
      <c r="E81" s="16"/>
    </row>
    <row r="82" spans="1:5" ht="12.75">
      <c r="A82" s="3" t="s">
        <v>93</v>
      </c>
      <c r="B82" s="4">
        <v>1660</v>
      </c>
      <c r="C82" s="3"/>
      <c r="D82" s="3"/>
      <c r="E82" s="66"/>
    </row>
    <row r="83" spans="1:5" ht="12.75">
      <c r="A83" s="3" t="s">
        <v>94</v>
      </c>
      <c r="B83" s="4">
        <v>1665</v>
      </c>
      <c r="C83" s="3"/>
      <c r="D83" s="3"/>
      <c r="E83" s="66"/>
    </row>
    <row r="84" spans="1:5" ht="12.75">
      <c r="A84" s="3" t="s">
        <v>95</v>
      </c>
      <c r="B84" s="4">
        <v>1690</v>
      </c>
      <c r="C84" s="3">
        <v>894</v>
      </c>
      <c r="D84" s="3">
        <v>1132</v>
      </c>
      <c r="E84" s="66"/>
    </row>
    <row r="85" spans="1:5" ht="12.75">
      <c r="A85" s="7" t="s">
        <v>96</v>
      </c>
      <c r="B85" s="9">
        <v>1695</v>
      </c>
      <c r="C85" s="7">
        <f>C74+C76+C77+C78+C80+C81+C82+C83+C84</f>
        <v>8042</v>
      </c>
      <c r="D85" s="7">
        <f>D74+D76+D77+D78+D80+D81+D82+D83+D84</f>
        <v>10553</v>
      </c>
      <c r="E85" s="2"/>
    </row>
    <row r="86" spans="1:5" ht="35.25" customHeight="1">
      <c r="A86" s="41" t="s">
        <v>97</v>
      </c>
      <c r="B86" s="41">
        <v>1700</v>
      </c>
      <c r="C86" s="32"/>
      <c r="D86" s="32"/>
      <c r="E86" s="66"/>
    </row>
    <row r="87" spans="1:5" ht="15.75">
      <c r="A87" s="11" t="s">
        <v>98</v>
      </c>
      <c r="B87" s="12">
        <v>1900</v>
      </c>
      <c r="C87" s="67">
        <f>C65+C72+C85+C86</f>
        <v>15703</v>
      </c>
      <c r="D87" s="67">
        <f>D65+D72+D85+D86</f>
        <v>17203</v>
      </c>
      <c r="E87" s="16"/>
    </row>
    <row r="88" spans="1:5" ht="14.25">
      <c r="A88" s="42" t="s">
        <v>172</v>
      </c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5.75">
      <c r="A90" s="184" t="s">
        <v>173</v>
      </c>
      <c r="B90" s="184"/>
      <c r="C90" s="184"/>
      <c r="D90" s="184"/>
      <c r="E90" s="16"/>
    </row>
    <row r="91" spans="1:5" ht="12.75">
      <c r="A91" s="25" t="s">
        <v>18</v>
      </c>
      <c r="B91" s="16"/>
      <c r="C91" s="16"/>
      <c r="D91" s="16"/>
      <c r="E91" s="16"/>
    </row>
    <row r="92" spans="1:5" ht="12.75">
      <c r="A92" s="16"/>
      <c r="B92" s="16"/>
      <c r="C92" s="16"/>
      <c r="D92" s="16"/>
      <c r="E92" s="16"/>
    </row>
    <row r="93" spans="1:5" ht="26.25">
      <c r="A93" s="24" t="s">
        <v>174</v>
      </c>
      <c r="B93" s="3" t="s">
        <v>165</v>
      </c>
      <c r="C93" s="4">
        <v>1801003</v>
      </c>
      <c r="D93" s="16"/>
      <c r="E93" s="16"/>
    </row>
    <row r="94" spans="1:5" ht="12.75">
      <c r="A94" s="16"/>
      <c r="B94" s="16"/>
      <c r="C94" s="16"/>
      <c r="D94" s="16"/>
      <c r="E94" s="16"/>
    </row>
    <row r="95" spans="1:5" ht="15.75">
      <c r="A95" s="186" t="s">
        <v>175</v>
      </c>
      <c r="B95" s="186"/>
      <c r="C95" s="186"/>
      <c r="D95" s="186"/>
      <c r="E95" s="16"/>
    </row>
    <row r="96" spans="1:5" ht="12.75">
      <c r="A96" s="16"/>
      <c r="B96" s="16"/>
      <c r="C96" s="16"/>
      <c r="D96" s="16"/>
      <c r="E96" s="16"/>
    </row>
    <row r="97" spans="1:5" ht="63.75">
      <c r="A97" s="10" t="s">
        <v>99</v>
      </c>
      <c r="B97" s="10" t="s">
        <v>33</v>
      </c>
      <c r="C97" s="10" t="s">
        <v>176</v>
      </c>
      <c r="D97" s="10" t="s">
        <v>177</v>
      </c>
      <c r="E97" s="16"/>
    </row>
    <row r="98" spans="1:5" ht="12.75">
      <c r="A98" s="13">
        <v>1</v>
      </c>
      <c r="B98" s="13">
        <v>2</v>
      </c>
      <c r="C98" s="13">
        <v>3</v>
      </c>
      <c r="D98" s="13">
        <v>4</v>
      </c>
      <c r="E98" s="16"/>
    </row>
    <row r="99" spans="1:5" ht="25.5">
      <c r="A99" s="3" t="s">
        <v>100</v>
      </c>
      <c r="B99" s="4">
        <v>2000</v>
      </c>
      <c r="C99" s="4">
        <v>1747</v>
      </c>
      <c r="D99" s="4">
        <v>2164</v>
      </c>
      <c r="E99" s="16"/>
    </row>
    <row r="100" spans="1:5" ht="25.5">
      <c r="A100" s="3" t="s">
        <v>101</v>
      </c>
      <c r="B100" s="4">
        <v>2050</v>
      </c>
      <c r="C100" s="4">
        <v>2023</v>
      </c>
      <c r="D100" s="4">
        <v>2025</v>
      </c>
      <c r="E100" s="16"/>
    </row>
    <row r="101" spans="1:5" ht="15.75">
      <c r="A101" s="15" t="s">
        <v>102</v>
      </c>
      <c r="B101" s="36"/>
      <c r="C101" s="43">
        <f>C99-C100</f>
        <v>-276</v>
      </c>
      <c r="D101" s="43">
        <f>D99-D100</f>
        <v>139</v>
      </c>
      <c r="E101" s="16"/>
    </row>
    <row r="102" spans="1:5" ht="12.75">
      <c r="A102" s="3" t="s">
        <v>103</v>
      </c>
      <c r="B102" s="4">
        <v>2090</v>
      </c>
      <c r="C102" s="4"/>
      <c r="D102" s="4">
        <v>139</v>
      </c>
      <c r="E102" s="45"/>
    </row>
    <row r="103" spans="1:5" ht="12.75">
      <c r="A103" s="3" t="s">
        <v>104</v>
      </c>
      <c r="B103" s="4">
        <v>2095</v>
      </c>
      <c r="C103" s="4">
        <v>-276</v>
      </c>
      <c r="D103" s="4"/>
      <c r="E103" s="46"/>
    </row>
    <row r="104" spans="1:5" ht="12.75">
      <c r="A104" s="3" t="s">
        <v>105</v>
      </c>
      <c r="B104" s="4">
        <v>2120</v>
      </c>
      <c r="C104" s="4">
        <v>59</v>
      </c>
      <c r="D104" s="4">
        <v>286</v>
      </c>
      <c r="E104" s="48"/>
    </row>
    <row r="105" spans="1:5" ht="12.75">
      <c r="A105" s="3" t="s">
        <v>106</v>
      </c>
      <c r="B105" s="4">
        <v>2130</v>
      </c>
      <c r="C105" s="4">
        <v>748</v>
      </c>
      <c r="D105" s="4">
        <v>623</v>
      </c>
      <c r="E105" s="48"/>
    </row>
    <row r="106" spans="1:5" ht="12.75">
      <c r="A106" s="3" t="s">
        <v>107</v>
      </c>
      <c r="B106" s="4">
        <v>2150</v>
      </c>
      <c r="C106" s="4">
        <v>12</v>
      </c>
      <c r="D106" s="4">
        <v>18</v>
      </c>
      <c r="E106" s="48"/>
    </row>
    <row r="107" spans="1:5" ht="12.75">
      <c r="A107" s="3" t="s">
        <v>108</v>
      </c>
      <c r="B107" s="4">
        <v>2180</v>
      </c>
      <c r="C107" s="4">
        <v>94</v>
      </c>
      <c r="D107" s="4">
        <v>354</v>
      </c>
      <c r="E107" s="45"/>
    </row>
    <row r="108" spans="1:5" ht="26.25">
      <c r="A108" s="15" t="s">
        <v>109</v>
      </c>
      <c r="B108" s="36"/>
      <c r="C108" s="43">
        <f>C101+C104-C105-C106-C107</f>
        <v>-1071</v>
      </c>
      <c r="D108" s="43">
        <f>D101+D104-D105-D106-D107</f>
        <v>-570</v>
      </c>
      <c r="E108" s="16"/>
    </row>
    <row r="109" spans="1:5" ht="12.75">
      <c r="A109" s="3" t="s">
        <v>103</v>
      </c>
      <c r="B109" s="4">
        <v>2190</v>
      </c>
      <c r="C109" s="68"/>
      <c r="D109" s="68"/>
      <c r="E109" s="16"/>
    </row>
    <row r="110" spans="1:5" ht="12.75">
      <c r="A110" s="3" t="s">
        <v>104</v>
      </c>
      <c r="B110" s="4">
        <v>2195</v>
      </c>
      <c r="C110" s="4">
        <v>-1071</v>
      </c>
      <c r="D110" s="4">
        <v>-570</v>
      </c>
      <c r="E110" s="16"/>
    </row>
    <row r="111" spans="1:5" ht="12.75">
      <c r="A111" s="3" t="s">
        <v>110</v>
      </c>
      <c r="B111" s="4">
        <v>2200</v>
      </c>
      <c r="C111" s="4"/>
      <c r="D111" s="4"/>
      <c r="E111" s="16"/>
    </row>
    <row r="112" spans="1:5" ht="12.75">
      <c r="A112" s="3" t="s">
        <v>111</v>
      </c>
      <c r="B112" s="4">
        <v>2220</v>
      </c>
      <c r="C112" s="4"/>
      <c r="D112" s="4"/>
      <c r="E112" s="16"/>
    </row>
    <row r="113" spans="1:5" ht="12.75">
      <c r="A113" s="3" t="s">
        <v>112</v>
      </c>
      <c r="B113" s="4">
        <v>2240</v>
      </c>
      <c r="C113" s="4"/>
      <c r="D113" s="4"/>
      <c r="E113" s="16"/>
    </row>
    <row r="114" spans="1:5" ht="12.75">
      <c r="A114" s="3" t="s">
        <v>113</v>
      </c>
      <c r="B114" s="4">
        <v>2250</v>
      </c>
      <c r="C114" s="4"/>
      <c r="D114" s="4"/>
      <c r="E114" s="16"/>
    </row>
    <row r="115" spans="1:5" ht="12.75">
      <c r="A115" s="3" t="s">
        <v>114</v>
      </c>
      <c r="B115" s="4">
        <v>2255</v>
      </c>
      <c r="C115" s="4"/>
      <c r="D115" s="4"/>
      <c r="E115" s="16"/>
    </row>
    <row r="116" spans="1:5" ht="12.75">
      <c r="A116" s="3" t="s">
        <v>115</v>
      </c>
      <c r="B116" s="4">
        <v>2270</v>
      </c>
      <c r="C116" s="4"/>
      <c r="D116" s="4">
        <v>82</v>
      </c>
      <c r="E116" s="16"/>
    </row>
    <row r="117" spans="1:5" ht="26.25">
      <c r="A117" s="15" t="s">
        <v>116</v>
      </c>
      <c r="B117" s="36"/>
      <c r="C117" s="43">
        <f>C108+C111+C112+C113-C114-C115-C116</f>
        <v>-1071</v>
      </c>
      <c r="D117" s="43">
        <f>D108+D111+D112+D113-D114-D115-D116</f>
        <v>-652</v>
      </c>
      <c r="E117" s="16"/>
    </row>
    <row r="118" spans="1:5" ht="12.75">
      <c r="A118" s="3" t="s">
        <v>103</v>
      </c>
      <c r="B118" s="4">
        <v>2290</v>
      </c>
      <c r="C118" s="4"/>
      <c r="D118" s="4"/>
      <c r="E118" s="16"/>
    </row>
    <row r="119" spans="1:5" ht="12.75">
      <c r="A119" s="3" t="s">
        <v>104</v>
      </c>
      <c r="B119" s="4">
        <v>2295</v>
      </c>
      <c r="C119" s="4">
        <v>-1071</v>
      </c>
      <c r="D119" s="4">
        <v>-652</v>
      </c>
      <c r="E119" s="16"/>
    </row>
    <row r="120" spans="1:5" ht="12.75">
      <c r="A120" s="3" t="s">
        <v>117</v>
      </c>
      <c r="B120" s="4">
        <v>2300</v>
      </c>
      <c r="C120" s="4"/>
      <c r="D120" s="4"/>
      <c r="E120" s="16"/>
    </row>
    <row r="121" spans="1:5" ht="25.5">
      <c r="A121" s="3" t="s">
        <v>118</v>
      </c>
      <c r="B121" s="4">
        <v>2305</v>
      </c>
      <c r="C121" s="4"/>
      <c r="D121" s="4"/>
      <c r="E121" s="16"/>
    </row>
    <row r="122" spans="1:5" ht="15.75">
      <c r="A122" s="15" t="s">
        <v>119</v>
      </c>
      <c r="B122" s="36"/>
      <c r="C122" s="43">
        <f>C117-C120</f>
        <v>-1071</v>
      </c>
      <c r="D122" s="43">
        <f>D117-D120</f>
        <v>-652</v>
      </c>
      <c r="E122" s="16"/>
    </row>
    <row r="123" spans="1:5" ht="12.75">
      <c r="A123" s="3" t="s">
        <v>103</v>
      </c>
      <c r="B123" s="4">
        <v>2350</v>
      </c>
      <c r="C123" s="4"/>
      <c r="D123" s="4"/>
      <c r="E123" s="16"/>
    </row>
    <row r="124" spans="1:5" ht="12.75">
      <c r="A124" s="3" t="s">
        <v>104</v>
      </c>
      <c r="B124" s="4">
        <v>2355</v>
      </c>
      <c r="C124" s="4">
        <v>-1071</v>
      </c>
      <c r="D124" s="4">
        <v>-652</v>
      </c>
      <c r="E124" s="16"/>
    </row>
    <row r="125" spans="1:5" ht="12.75">
      <c r="A125" s="16"/>
      <c r="B125" s="16"/>
      <c r="C125" s="16"/>
      <c r="D125" s="16"/>
      <c r="E125" s="16"/>
    </row>
    <row r="126" spans="1:5" ht="15.75">
      <c r="A126" s="49" t="s">
        <v>120</v>
      </c>
      <c r="B126" s="49"/>
      <c r="C126" s="49"/>
      <c r="D126" s="49"/>
      <c r="E126" s="16"/>
    </row>
    <row r="127" spans="1:5" ht="12.75">
      <c r="A127" s="16"/>
      <c r="B127" s="16"/>
      <c r="C127" s="16"/>
      <c r="D127" s="16"/>
      <c r="E127" s="16"/>
    </row>
    <row r="128" spans="1:5" ht="63.75">
      <c r="A128" s="10" t="s">
        <v>99</v>
      </c>
      <c r="B128" s="10" t="s">
        <v>33</v>
      </c>
      <c r="C128" s="10" t="s">
        <v>176</v>
      </c>
      <c r="D128" s="10" t="s">
        <v>177</v>
      </c>
      <c r="E128" s="16"/>
    </row>
    <row r="129" spans="1:5" ht="12.75">
      <c r="A129" s="10">
        <v>1</v>
      </c>
      <c r="B129" s="10">
        <v>2</v>
      </c>
      <c r="C129" s="10">
        <v>3</v>
      </c>
      <c r="D129" s="10">
        <v>4</v>
      </c>
      <c r="E129" s="16"/>
    </row>
    <row r="130" spans="1:5" ht="12.75">
      <c r="A130" s="3" t="s">
        <v>121</v>
      </c>
      <c r="B130" s="4">
        <v>2400</v>
      </c>
      <c r="C130" s="4"/>
      <c r="D130" s="4"/>
      <c r="E130" s="16"/>
    </row>
    <row r="131" spans="1:5" ht="12.75">
      <c r="A131" s="3" t="s">
        <v>122</v>
      </c>
      <c r="B131" s="4">
        <v>2405</v>
      </c>
      <c r="C131" s="4"/>
      <c r="D131" s="4"/>
      <c r="E131" s="16"/>
    </row>
    <row r="132" spans="1:5" ht="12.75">
      <c r="A132" s="3" t="s">
        <v>123</v>
      </c>
      <c r="B132" s="4">
        <v>2410</v>
      </c>
      <c r="C132" s="4"/>
      <c r="D132" s="4"/>
      <c r="E132" s="16"/>
    </row>
    <row r="133" spans="1:5" ht="25.5">
      <c r="A133" s="3" t="s">
        <v>124</v>
      </c>
      <c r="B133" s="4">
        <v>2415</v>
      </c>
      <c r="C133" s="4"/>
      <c r="D133" s="4"/>
      <c r="E133" s="16"/>
    </row>
    <row r="134" spans="1:5" ht="12.75">
      <c r="A134" s="3" t="s">
        <v>125</v>
      </c>
      <c r="B134" s="4">
        <v>2445</v>
      </c>
      <c r="C134" s="4"/>
      <c r="D134" s="4"/>
      <c r="E134" s="16"/>
    </row>
    <row r="135" spans="1:5" ht="25.5">
      <c r="A135" s="7" t="s">
        <v>126</v>
      </c>
      <c r="B135" s="9">
        <v>2450</v>
      </c>
      <c r="C135" s="4"/>
      <c r="D135" s="4"/>
      <c r="E135" s="16"/>
    </row>
    <row r="136" spans="1:5" ht="25.5">
      <c r="A136" s="3" t="s">
        <v>127</v>
      </c>
      <c r="B136" s="4">
        <v>2455</v>
      </c>
      <c r="C136" s="4"/>
      <c r="D136" s="4"/>
      <c r="E136" s="16"/>
    </row>
    <row r="137" spans="1:5" ht="25.5">
      <c r="A137" s="7" t="s">
        <v>128</v>
      </c>
      <c r="B137" s="9">
        <v>2460</v>
      </c>
      <c r="C137" s="4"/>
      <c r="D137" s="4"/>
      <c r="E137" s="16"/>
    </row>
    <row r="138" spans="1:5" ht="25.5">
      <c r="A138" s="7" t="s">
        <v>129</v>
      </c>
      <c r="B138" s="9">
        <v>2465</v>
      </c>
      <c r="C138" s="4">
        <f>C122+C137</f>
        <v>-1071</v>
      </c>
      <c r="D138" s="4">
        <f>D122+D137</f>
        <v>-652</v>
      </c>
      <c r="E138" s="16"/>
    </row>
    <row r="139" spans="1:5" ht="12.75">
      <c r="A139" s="16"/>
      <c r="B139" s="16"/>
      <c r="C139" s="16"/>
      <c r="D139" s="16"/>
      <c r="E139" s="16"/>
    </row>
    <row r="140" spans="1:5" ht="15.75">
      <c r="A140" s="50" t="s">
        <v>130</v>
      </c>
      <c r="B140" s="16"/>
      <c r="C140" s="16"/>
      <c r="D140" s="16"/>
      <c r="E140" s="16"/>
    </row>
    <row r="141" spans="1:5" ht="12.75">
      <c r="A141" s="16"/>
      <c r="B141" s="16"/>
      <c r="C141" s="16"/>
      <c r="D141" s="16"/>
      <c r="E141" s="16"/>
    </row>
    <row r="142" spans="1:5" ht="63.75">
      <c r="A142" s="10" t="s">
        <v>131</v>
      </c>
      <c r="B142" s="10" t="s">
        <v>33</v>
      </c>
      <c r="C142" s="10" t="s">
        <v>176</v>
      </c>
      <c r="D142" s="10" t="s">
        <v>177</v>
      </c>
      <c r="E142" s="16"/>
    </row>
    <row r="143" spans="1:5" ht="12.75">
      <c r="A143" s="10">
        <v>1</v>
      </c>
      <c r="B143" s="10">
        <v>2</v>
      </c>
      <c r="C143" s="10">
        <v>3</v>
      </c>
      <c r="D143" s="135">
        <v>3</v>
      </c>
      <c r="E143" s="16"/>
    </row>
    <row r="144" spans="1:5" ht="12.75">
      <c r="A144" s="3" t="s">
        <v>132</v>
      </c>
      <c r="B144" s="4">
        <v>2500</v>
      </c>
      <c r="C144" s="3">
        <v>856</v>
      </c>
      <c r="D144" s="3">
        <v>1199</v>
      </c>
      <c r="E144" s="16"/>
    </row>
    <row r="145" spans="1:5" ht="12.75">
      <c r="A145" s="3" t="s">
        <v>133</v>
      </c>
      <c r="B145" s="4">
        <v>2505</v>
      </c>
      <c r="C145" s="3">
        <v>1219</v>
      </c>
      <c r="D145" s="3">
        <v>1032</v>
      </c>
      <c r="E145" s="16"/>
    </row>
    <row r="146" spans="1:5" ht="12.75">
      <c r="A146" s="3" t="s">
        <v>134</v>
      </c>
      <c r="B146" s="4">
        <v>2510</v>
      </c>
      <c r="C146" s="3">
        <v>247</v>
      </c>
      <c r="D146" s="3">
        <v>238</v>
      </c>
      <c r="E146" s="16"/>
    </row>
    <row r="147" spans="1:5" ht="12.75">
      <c r="A147" s="3" t="s">
        <v>135</v>
      </c>
      <c r="B147" s="4">
        <v>2515</v>
      </c>
      <c r="C147" s="3">
        <v>174</v>
      </c>
      <c r="D147" s="3">
        <v>172</v>
      </c>
      <c r="E147" s="16"/>
    </row>
    <row r="148" spans="1:5" ht="12.75">
      <c r="A148" s="3" t="s">
        <v>108</v>
      </c>
      <c r="B148" s="4">
        <v>2520</v>
      </c>
      <c r="C148" s="3">
        <v>381</v>
      </c>
      <c r="D148" s="3">
        <v>379</v>
      </c>
      <c r="E148" s="16"/>
    </row>
    <row r="149" spans="1:5" ht="15.75">
      <c r="A149" s="19" t="s">
        <v>136</v>
      </c>
      <c r="B149" s="12">
        <v>2550</v>
      </c>
      <c r="C149" s="11">
        <f>SUM(C144:C148)</f>
        <v>2877</v>
      </c>
      <c r="D149" s="11">
        <f>SUM(D144:D148)</f>
        <v>3020</v>
      </c>
      <c r="E149" s="16"/>
    </row>
    <row r="150" spans="1:5" ht="12.75">
      <c r="A150" s="16"/>
      <c r="B150" s="16"/>
      <c r="C150" s="16"/>
      <c r="D150" s="16"/>
      <c r="E150" s="16"/>
    </row>
    <row r="151" spans="1:5" ht="15.75">
      <c r="A151" s="50" t="s">
        <v>137</v>
      </c>
      <c r="B151" s="16"/>
      <c r="C151" s="16"/>
      <c r="D151" s="16"/>
      <c r="E151" s="16"/>
    </row>
    <row r="152" spans="1:5" ht="12.75">
      <c r="A152" s="16"/>
      <c r="B152" s="16"/>
      <c r="C152" s="16"/>
      <c r="D152" s="16"/>
      <c r="E152" s="16"/>
    </row>
    <row r="153" spans="1:5" ht="63.75">
      <c r="A153" s="10" t="s">
        <v>131</v>
      </c>
      <c r="B153" s="10" t="s">
        <v>33</v>
      </c>
      <c r="C153" s="10" t="s">
        <v>176</v>
      </c>
      <c r="D153" s="10" t="s">
        <v>177</v>
      </c>
      <c r="E153" s="16"/>
    </row>
    <row r="154" spans="1:5" ht="12.75">
      <c r="A154" s="10">
        <v>1</v>
      </c>
      <c r="B154" s="10">
        <v>2</v>
      </c>
      <c r="C154" s="10">
        <v>3</v>
      </c>
      <c r="D154" s="10">
        <v>4</v>
      </c>
      <c r="E154" s="16"/>
    </row>
    <row r="155" spans="1:5" ht="12.75">
      <c r="A155" s="3" t="s">
        <v>138</v>
      </c>
      <c r="B155" s="4">
        <v>2600</v>
      </c>
      <c r="C155" s="3"/>
      <c r="D155" s="3"/>
      <c r="E155" s="16"/>
    </row>
    <row r="156" spans="1:5" ht="25.5">
      <c r="A156" s="3" t="s">
        <v>139</v>
      </c>
      <c r="B156" s="4">
        <v>2605</v>
      </c>
      <c r="C156" s="3"/>
      <c r="D156" s="3"/>
      <c r="E156" s="16"/>
    </row>
    <row r="157" spans="1:5" ht="25.5">
      <c r="A157" s="3" t="s">
        <v>140</v>
      </c>
      <c r="B157" s="4">
        <v>2610</v>
      </c>
      <c r="C157" s="3"/>
      <c r="D157" s="3"/>
      <c r="E157" s="16"/>
    </row>
    <row r="158" spans="1:5" ht="25.5">
      <c r="A158" s="3" t="s">
        <v>141</v>
      </c>
      <c r="B158" s="4">
        <v>2615</v>
      </c>
      <c r="C158" s="3"/>
      <c r="D158" s="3"/>
      <c r="E158" s="16"/>
    </row>
    <row r="159" spans="1:5" ht="12.75">
      <c r="A159" s="3" t="s">
        <v>142</v>
      </c>
      <c r="B159" s="4">
        <v>2650</v>
      </c>
      <c r="C159" s="3"/>
      <c r="D159" s="3"/>
      <c r="E159" s="16"/>
    </row>
  </sheetData>
  <sheetProtection selectLockedCells="1" selectUnlockedCells="1"/>
  <mergeCells count="21">
    <mergeCell ref="C13:E13"/>
    <mergeCell ref="A15:D15"/>
    <mergeCell ref="A54:A55"/>
    <mergeCell ref="C54:C55"/>
    <mergeCell ref="A90:D90"/>
    <mergeCell ref="A95:D95"/>
    <mergeCell ref="D54:D55"/>
    <mergeCell ref="C7:E7"/>
    <mergeCell ref="A8:E8"/>
    <mergeCell ref="A9:E9"/>
    <mergeCell ref="A10:E10"/>
    <mergeCell ref="A11:E11"/>
    <mergeCell ref="A12:B12"/>
    <mergeCell ref="C12:E12"/>
    <mergeCell ref="A13:B13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160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15.75" customHeight="1">
      <c r="A4" s="24" t="s">
        <v>204</v>
      </c>
      <c r="B4" s="3" t="s">
        <v>150</v>
      </c>
      <c r="C4" s="187" t="s">
        <v>205</v>
      </c>
      <c r="D4" s="187"/>
      <c r="E4" s="187"/>
    </row>
    <row r="5" spans="1:5" ht="12.75" customHeight="1">
      <c r="A5" s="3" t="s">
        <v>151</v>
      </c>
      <c r="B5" s="3" t="s">
        <v>152</v>
      </c>
      <c r="C5" s="187" t="s">
        <v>206</v>
      </c>
      <c r="D5" s="187"/>
      <c r="E5" s="187"/>
    </row>
    <row r="6" spans="1:5" ht="25.5" customHeight="1">
      <c r="A6" s="3" t="s">
        <v>192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193</v>
      </c>
      <c r="B7" s="3" t="s">
        <v>156</v>
      </c>
      <c r="C7" s="187" t="s">
        <v>157</v>
      </c>
      <c r="D7" s="187"/>
      <c r="E7" s="187"/>
    </row>
    <row r="8" spans="1:5" ht="12.75" customHeight="1">
      <c r="A8" s="179">
        <v>240</v>
      </c>
      <c r="B8" s="179"/>
      <c r="C8" s="179"/>
      <c r="D8" s="179"/>
      <c r="E8" s="179"/>
    </row>
    <row r="9" spans="1:5" ht="12.75" customHeight="1">
      <c r="A9" s="179" t="s">
        <v>207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17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70">
        <v>41</v>
      </c>
      <c r="D22" s="70">
        <v>36</v>
      </c>
      <c r="E22" s="16"/>
    </row>
    <row r="23" spans="1:5" ht="12.75">
      <c r="A23" s="3" t="s">
        <v>36</v>
      </c>
      <c r="B23" s="4">
        <v>1001</v>
      </c>
      <c r="C23" s="71">
        <v>386</v>
      </c>
      <c r="D23" s="71">
        <v>386</v>
      </c>
      <c r="E23" s="16"/>
    </row>
    <row r="24" spans="1:5" ht="12.75">
      <c r="A24" s="3" t="s">
        <v>37</v>
      </c>
      <c r="B24" s="4">
        <v>1002</v>
      </c>
      <c r="C24" s="71">
        <v>345</v>
      </c>
      <c r="D24" s="71">
        <v>350</v>
      </c>
      <c r="E24" s="16"/>
    </row>
    <row r="25" spans="1:5" ht="12.75">
      <c r="A25" s="3" t="s">
        <v>38</v>
      </c>
      <c r="B25" s="4">
        <v>1005</v>
      </c>
      <c r="C25" s="71">
        <v>374</v>
      </c>
      <c r="D25" s="71">
        <v>374</v>
      </c>
      <c r="E25" s="16"/>
    </row>
    <row r="26" spans="1:5" ht="12.75">
      <c r="A26" s="32" t="s">
        <v>39</v>
      </c>
      <c r="B26" s="33">
        <v>1010</v>
      </c>
      <c r="C26" s="72">
        <f>C27-C28</f>
        <v>30183</v>
      </c>
      <c r="D26" s="72">
        <f>D27-D28</f>
        <v>29598</v>
      </c>
      <c r="E26" s="16"/>
    </row>
    <row r="27" spans="1:5" ht="12.75">
      <c r="A27" s="3" t="s">
        <v>36</v>
      </c>
      <c r="B27" s="4">
        <v>1011</v>
      </c>
      <c r="C27" s="71">
        <v>85069</v>
      </c>
      <c r="D27" s="71">
        <v>85054</v>
      </c>
      <c r="E27" s="16"/>
    </row>
    <row r="28" spans="1:5" ht="12.75">
      <c r="A28" s="3" t="s">
        <v>40</v>
      </c>
      <c r="B28" s="4">
        <v>1012</v>
      </c>
      <c r="C28" s="71">
        <v>54886</v>
      </c>
      <c r="D28" s="71">
        <v>55456</v>
      </c>
      <c r="E28" s="16"/>
    </row>
    <row r="29" spans="1:5" ht="12.75">
      <c r="A29" s="3" t="s">
        <v>41</v>
      </c>
      <c r="B29" s="4">
        <v>1015</v>
      </c>
      <c r="C29" s="71"/>
      <c r="D29" s="71"/>
      <c r="E29" s="16"/>
    </row>
    <row r="30" spans="1:5" ht="12.75">
      <c r="A30" s="3" t="s">
        <v>42</v>
      </c>
      <c r="B30" s="4">
        <v>1020</v>
      </c>
      <c r="C30" s="71"/>
      <c r="D30" s="71"/>
      <c r="E30" s="16"/>
    </row>
    <row r="31" spans="1:5" ht="12.75">
      <c r="A31" s="32" t="s">
        <v>43</v>
      </c>
      <c r="B31" s="36"/>
      <c r="C31" s="71"/>
      <c r="D31" s="71"/>
      <c r="E31" s="16"/>
    </row>
    <row r="32" spans="1:5" ht="25.5">
      <c r="A32" s="3" t="s">
        <v>44</v>
      </c>
      <c r="B32" s="4">
        <v>1030</v>
      </c>
      <c r="C32" s="71"/>
      <c r="D32" s="71"/>
      <c r="E32" s="16"/>
    </row>
    <row r="33" spans="1:5" ht="12.75">
      <c r="A33" s="3" t="s">
        <v>45</v>
      </c>
      <c r="B33" s="4">
        <v>1035</v>
      </c>
      <c r="C33" s="71"/>
      <c r="D33" s="71"/>
      <c r="E33" s="16"/>
    </row>
    <row r="34" spans="1:5" ht="25.5">
      <c r="A34" s="3" t="s">
        <v>46</v>
      </c>
      <c r="B34" s="4">
        <v>1040</v>
      </c>
      <c r="C34" s="71"/>
      <c r="D34" s="71"/>
      <c r="E34" s="16"/>
    </row>
    <row r="35" spans="1:5" ht="12.75">
      <c r="A35" s="3" t="s">
        <v>47</v>
      </c>
      <c r="B35" s="4">
        <v>1045</v>
      </c>
      <c r="C35" s="71"/>
      <c r="D35" s="71"/>
      <c r="E35" s="16"/>
    </row>
    <row r="36" spans="1:5" ht="12.75">
      <c r="A36" s="3" t="s">
        <v>48</v>
      </c>
      <c r="B36" s="4">
        <v>1090</v>
      </c>
      <c r="C36" s="71"/>
      <c r="D36" s="71"/>
      <c r="E36" s="16"/>
    </row>
    <row r="37" spans="1:5" ht="12.75">
      <c r="A37" s="37" t="s">
        <v>49</v>
      </c>
      <c r="B37" s="8">
        <v>1095</v>
      </c>
      <c r="C37" s="73">
        <f>C22+C25+C26+C33</f>
        <v>30598</v>
      </c>
      <c r="D37" s="73">
        <f>D22+D25+D26+D33</f>
        <v>30008</v>
      </c>
      <c r="E37" s="16"/>
    </row>
    <row r="38" spans="1:5" ht="12.75">
      <c r="A38" s="26" t="s">
        <v>50</v>
      </c>
      <c r="B38" s="27"/>
      <c r="C38" s="74"/>
      <c r="D38" s="74"/>
      <c r="E38" s="16"/>
    </row>
    <row r="39" spans="1:5" ht="12.75">
      <c r="A39" s="14" t="s">
        <v>51</v>
      </c>
      <c r="B39" s="6">
        <v>1100</v>
      </c>
      <c r="C39" s="70">
        <v>11382</v>
      </c>
      <c r="D39" s="70">
        <v>8482</v>
      </c>
      <c r="E39" s="16"/>
    </row>
    <row r="40" spans="1:5" ht="12.75">
      <c r="A40" s="3" t="s">
        <v>52</v>
      </c>
      <c r="B40" s="4">
        <v>1110</v>
      </c>
      <c r="C40" s="71"/>
      <c r="D40" s="71"/>
      <c r="E40" s="16"/>
    </row>
    <row r="41" spans="1:9" ht="25.5">
      <c r="A41" s="3" t="s">
        <v>53</v>
      </c>
      <c r="B41" s="4">
        <v>1125</v>
      </c>
      <c r="C41" s="71">
        <v>8164</v>
      </c>
      <c r="D41" s="71">
        <v>7372</v>
      </c>
      <c r="I41" s="35"/>
    </row>
    <row r="42" spans="1:5" ht="25.5">
      <c r="A42" s="32" t="s">
        <v>54</v>
      </c>
      <c r="B42" s="38"/>
      <c r="C42" s="71"/>
      <c r="D42" s="71"/>
      <c r="E42" s="16"/>
    </row>
    <row r="43" spans="1:5" ht="12.75">
      <c r="A43" s="3" t="s">
        <v>55</v>
      </c>
      <c r="B43" s="4">
        <v>1130</v>
      </c>
      <c r="C43" s="71">
        <v>750</v>
      </c>
      <c r="D43" s="71">
        <v>349</v>
      </c>
      <c r="E43" s="16"/>
    </row>
    <row r="44" spans="1:5" ht="12.75">
      <c r="A44" s="3" t="s">
        <v>56</v>
      </c>
      <c r="B44" s="4">
        <v>1135</v>
      </c>
      <c r="C44" s="71">
        <v>1069</v>
      </c>
      <c r="D44" s="71">
        <v>937</v>
      </c>
      <c r="E44" s="16"/>
    </row>
    <row r="45" spans="1:5" ht="12.75">
      <c r="A45" s="3" t="s">
        <v>57</v>
      </c>
      <c r="B45" s="4">
        <v>1136</v>
      </c>
      <c r="C45" s="71"/>
      <c r="D45" s="71"/>
      <c r="E45" s="16"/>
    </row>
    <row r="46" spans="1:5" ht="12.75">
      <c r="A46" s="3" t="s">
        <v>59</v>
      </c>
      <c r="B46" s="4">
        <v>1155</v>
      </c>
      <c r="C46" s="71">
        <v>884</v>
      </c>
      <c r="D46" s="71">
        <v>78</v>
      </c>
      <c r="E46" s="16"/>
    </row>
    <row r="47" spans="1:5" ht="12.75">
      <c r="A47" s="3" t="s">
        <v>60</v>
      </c>
      <c r="B47" s="4">
        <v>1160</v>
      </c>
      <c r="C47" s="71"/>
      <c r="D47" s="71"/>
      <c r="E47" s="16"/>
    </row>
    <row r="48" spans="1:5" ht="12.75">
      <c r="A48" s="3" t="s">
        <v>61</v>
      </c>
      <c r="B48" s="4">
        <v>1165</v>
      </c>
      <c r="C48" s="71">
        <v>2645</v>
      </c>
      <c r="D48" s="71">
        <v>9561</v>
      </c>
      <c r="E48" s="16"/>
    </row>
    <row r="49" spans="1:5" ht="12.75">
      <c r="A49" s="3" t="s">
        <v>62</v>
      </c>
      <c r="B49" s="4">
        <v>1170</v>
      </c>
      <c r="C49" s="71">
        <v>26</v>
      </c>
      <c r="D49" s="71">
        <v>14</v>
      </c>
      <c r="E49" s="16"/>
    </row>
    <row r="50" spans="1:5" ht="12.75">
      <c r="A50" s="3" t="s">
        <v>63</v>
      </c>
      <c r="B50" s="4">
        <v>1190</v>
      </c>
      <c r="C50" s="76"/>
      <c r="D50" s="76"/>
      <c r="E50" s="16"/>
    </row>
    <row r="51" spans="1:5" ht="12.75">
      <c r="A51" s="7" t="s">
        <v>64</v>
      </c>
      <c r="B51" s="9">
        <v>1195</v>
      </c>
      <c r="C51" s="78">
        <f>C39+C41+C43+C44+C46+C47+C48+C49+C50</f>
        <v>24920</v>
      </c>
      <c r="D51" s="78">
        <f>D39+D41+D43+D44+D46+D47+D48+D49+D50</f>
        <v>26793</v>
      </c>
      <c r="E51" s="16"/>
    </row>
    <row r="52" spans="1:5" ht="25.5">
      <c r="A52" s="9" t="s">
        <v>65</v>
      </c>
      <c r="B52" s="9">
        <v>1200</v>
      </c>
      <c r="C52" s="39"/>
      <c r="D52" s="39"/>
      <c r="E52" s="16"/>
    </row>
    <row r="53" spans="1:5" ht="15.75">
      <c r="A53" s="11" t="s">
        <v>66</v>
      </c>
      <c r="B53" s="12">
        <v>1300</v>
      </c>
      <c r="C53" s="67">
        <f>C37+C51+C52</f>
        <v>55518</v>
      </c>
      <c r="D53" s="67">
        <f>D37+D51+D52</f>
        <v>56801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4</v>
      </c>
      <c r="D56" s="13">
        <v>4</v>
      </c>
      <c r="E56" s="16"/>
    </row>
    <row r="57" spans="1:5" ht="12.75">
      <c r="A57" s="26" t="s">
        <v>70</v>
      </c>
      <c r="B57" s="27"/>
      <c r="C57" s="29"/>
      <c r="D57" s="29"/>
      <c r="E57" s="16"/>
    </row>
    <row r="58" spans="1:5" ht="12.75">
      <c r="A58" s="14" t="s">
        <v>71</v>
      </c>
      <c r="B58" s="6">
        <v>1400</v>
      </c>
      <c r="C58" s="70">
        <v>35568</v>
      </c>
      <c r="D58" s="70">
        <v>35568</v>
      </c>
      <c r="E58" s="16"/>
    </row>
    <row r="59" spans="1:5" ht="12.75">
      <c r="A59" s="3" t="s">
        <v>72</v>
      </c>
      <c r="B59" s="4">
        <v>1405</v>
      </c>
      <c r="C59" s="71"/>
      <c r="D59" s="71"/>
      <c r="E59" s="16"/>
    </row>
    <row r="60" spans="1:5" ht="12.75">
      <c r="A60" s="3" t="s">
        <v>73</v>
      </c>
      <c r="B60" s="4">
        <v>1410</v>
      </c>
      <c r="C60" s="71"/>
      <c r="D60" s="71"/>
      <c r="E60" s="16"/>
    </row>
    <row r="61" spans="1:5" ht="12.75">
      <c r="A61" s="3" t="s">
        <v>74</v>
      </c>
      <c r="B61" s="4">
        <v>1415</v>
      </c>
      <c r="C61" s="71"/>
      <c r="D61" s="71"/>
      <c r="E61" s="16"/>
    </row>
    <row r="62" spans="1:6" ht="25.5">
      <c r="A62" s="3" t="s">
        <v>170</v>
      </c>
      <c r="B62" s="4">
        <v>1420</v>
      </c>
      <c r="C62" s="71">
        <v>11665</v>
      </c>
      <c r="D62" s="71">
        <v>11483</v>
      </c>
      <c r="E62" s="16"/>
      <c r="F62" s="2"/>
    </row>
    <row r="63" spans="1:8" ht="12.75">
      <c r="A63" s="3" t="s">
        <v>75</v>
      </c>
      <c r="B63" s="4">
        <v>1425</v>
      </c>
      <c r="C63" s="80" t="s">
        <v>171</v>
      </c>
      <c r="D63" s="80" t="s">
        <v>171</v>
      </c>
      <c r="E63" s="16"/>
      <c r="G63" s="1"/>
      <c r="H63" s="1"/>
    </row>
    <row r="64" spans="1:5" ht="12.75">
      <c r="A64" s="3" t="s">
        <v>76</v>
      </c>
      <c r="B64" s="4">
        <v>1430</v>
      </c>
      <c r="C64" s="80" t="s">
        <v>171</v>
      </c>
      <c r="D64" s="80" t="s">
        <v>171</v>
      </c>
      <c r="E64" s="16"/>
    </row>
    <row r="65" spans="1:5" ht="12.75">
      <c r="A65" s="37" t="s">
        <v>49</v>
      </c>
      <c r="B65" s="8">
        <v>1495</v>
      </c>
      <c r="C65" s="82">
        <f>SUM(C58:C64)</f>
        <v>47233</v>
      </c>
      <c r="D65" s="82">
        <f>SUM(D58:D64)</f>
        <v>47051</v>
      </c>
      <c r="E65" s="16"/>
    </row>
    <row r="66" spans="1:5" ht="25.5">
      <c r="A66" s="26" t="s">
        <v>77</v>
      </c>
      <c r="B66" s="27"/>
      <c r="C66" s="74"/>
      <c r="D66" s="74"/>
      <c r="E66" s="16"/>
    </row>
    <row r="67" spans="1:5" ht="12.75">
      <c r="A67" s="14" t="s">
        <v>78</v>
      </c>
      <c r="B67" s="6">
        <v>1500</v>
      </c>
      <c r="C67" s="83"/>
      <c r="D67" s="83"/>
      <c r="E67" s="16"/>
    </row>
    <row r="68" spans="1:5" ht="12.75">
      <c r="A68" s="3" t="s">
        <v>79</v>
      </c>
      <c r="B68" s="4">
        <v>1510</v>
      </c>
      <c r="C68" s="84"/>
      <c r="D68" s="84"/>
      <c r="E68" s="16"/>
    </row>
    <row r="69" spans="1:5" ht="12.75">
      <c r="A69" s="3" t="s">
        <v>80</v>
      </c>
      <c r="B69" s="4">
        <v>1515</v>
      </c>
      <c r="C69" s="71">
        <v>947</v>
      </c>
      <c r="D69" s="71">
        <v>59</v>
      </c>
      <c r="E69" s="16"/>
    </row>
    <row r="70" spans="1:5" ht="12.75">
      <c r="A70" s="3" t="s">
        <v>81</v>
      </c>
      <c r="B70" s="4">
        <v>1520</v>
      </c>
      <c r="C70" s="71">
        <v>127</v>
      </c>
      <c r="D70" s="71">
        <v>103</v>
      </c>
      <c r="E70" s="16"/>
    </row>
    <row r="71" spans="1:5" ht="12.75">
      <c r="A71" s="3" t="s">
        <v>82</v>
      </c>
      <c r="B71" s="4">
        <v>1525</v>
      </c>
      <c r="C71" s="71"/>
      <c r="D71" s="71"/>
      <c r="E71" s="16"/>
    </row>
    <row r="72" spans="1:5" ht="12.75">
      <c r="A72" s="37" t="s">
        <v>64</v>
      </c>
      <c r="B72" s="8">
        <v>1595</v>
      </c>
      <c r="C72" s="82">
        <f>SUM(C67:C71)</f>
        <v>1074</v>
      </c>
      <c r="D72" s="82">
        <f>SUM(D67:D71)</f>
        <v>162</v>
      </c>
      <c r="E72" s="16"/>
    </row>
    <row r="73" spans="1:5" ht="25.5">
      <c r="A73" s="26" t="s">
        <v>83</v>
      </c>
      <c r="B73" s="27"/>
      <c r="C73" s="74"/>
      <c r="D73" s="74"/>
      <c r="E73" s="16"/>
    </row>
    <row r="74" spans="1:5" ht="12.75">
      <c r="A74" s="14" t="s">
        <v>84</v>
      </c>
      <c r="B74" s="6">
        <v>1600</v>
      </c>
      <c r="C74" s="83"/>
      <c r="D74" s="83"/>
      <c r="E74" s="16"/>
    </row>
    <row r="75" spans="1:5" ht="12.75" customHeight="1">
      <c r="A75" s="32" t="s">
        <v>85</v>
      </c>
      <c r="B75" s="38"/>
      <c r="C75" s="84"/>
      <c r="D75" s="84"/>
      <c r="E75" s="16"/>
    </row>
    <row r="76" spans="1:5" ht="12.75">
      <c r="A76" s="3" t="s">
        <v>86</v>
      </c>
      <c r="B76" s="4">
        <v>1610</v>
      </c>
      <c r="C76" s="84"/>
      <c r="D76" s="84"/>
      <c r="E76" s="16"/>
    </row>
    <row r="77" spans="1:5" ht="12.75">
      <c r="A77" s="3" t="s">
        <v>87</v>
      </c>
      <c r="B77" s="4">
        <v>1615</v>
      </c>
      <c r="C77" s="85">
        <v>63</v>
      </c>
      <c r="D77" s="85">
        <v>121</v>
      </c>
      <c r="E77" s="16"/>
    </row>
    <row r="78" spans="1:5" ht="12.75">
      <c r="A78" s="3" t="s">
        <v>88</v>
      </c>
      <c r="B78" s="4">
        <v>1620</v>
      </c>
      <c r="C78" s="71">
        <v>513</v>
      </c>
      <c r="D78" s="71">
        <v>1238</v>
      </c>
      <c r="E78" s="16"/>
    </row>
    <row r="79" spans="1:5" ht="12.75">
      <c r="A79" s="3" t="s">
        <v>57</v>
      </c>
      <c r="B79" s="4">
        <v>1621</v>
      </c>
      <c r="C79" s="71">
        <v>109</v>
      </c>
      <c r="D79" s="71">
        <v>125</v>
      </c>
      <c r="E79" s="16"/>
    </row>
    <row r="80" spans="1:5" ht="12.75">
      <c r="A80" s="3" t="s">
        <v>89</v>
      </c>
      <c r="B80" s="4">
        <v>1625</v>
      </c>
      <c r="C80" s="71">
        <v>104</v>
      </c>
      <c r="D80" s="71">
        <v>294</v>
      </c>
      <c r="E80" s="16"/>
    </row>
    <row r="81" spans="1:5" ht="12.75">
      <c r="A81" s="3" t="s">
        <v>90</v>
      </c>
      <c r="B81" s="4">
        <v>1630</v>
      </c>
      <c r="C81" s="71">
        <v>1310</v>
      </c>
      <c r="D81" s="71">
        <v>1987</v>
      </c>
      <c r="E81" s="16"/>
    </row>
    <row r="82" spans="1:5" ht="23.25" customHeight="1">
      <c r="A82" s="5" t="s">
        <v>208</v>
      </c>
      <c r="B82" s="4">
        <v>1635</v>
      </c>
      <c r="C82" s="71">
        <v>4913</v>
      </c>
      <c r="D82" s="71">
        <v>5708</v>
      </c>
      <c r="E82" s="16"/>
    </row>
    <row r="83" spans="1:5" ht="12.75">
      <c r="A83" s="3" t="s">
        <v>93</v>
      </c>
      <c r="B83" s="4">
        <v>1660</v>
      </c>
      <c r="C83" s="71"/>
      <c r="D83" s="71"/>
      <c r="E83" s="16"/>
    </row>
    <row r="84" spans="1:7" ht="12.75">
      <c r="A84" s="3" t="s">
        <v>94</v>
      </c>
      <c r="B84" s="4">
        <v>1665</v>
      </c>
      <c r="C84" s="71"/>
      <c r="D84" s="71"/>
      <c r="E84" s="16"/>
      <c r="F84" s="1"/>
      <c r="G84" s="1"/>
    </row>
    <row r="85" spans="1:8" ht="12.75">
      <c r="A85" s="3" t="s">
        <v>95</v>
      </c>
      <c r="B85" s="4">
        <v>1690</v>
      </c>
      <c r="C85" s="71">
        <v>308</v>
      </c>
      <c r="D85" s="71">
        <v>240</v>
      </c>
      <c r="E85" s="90"/>
      <c r="F85" s="90"/>
      <c r="G85" s="90"/>
      <c r="H85" s="1"/>
    </row>
    <row r="86" spans="1:7" ht="12.75">
      <c r="A86" s="7" t="s">
        <v>96</v>
      </c>
      <c r="B86" s="9">
        <v>1695</v>
      </c>
      <c r="C86" s="78">
        <f>C74+C76+C77+C78+C80+C81+C82+C83+C84+C85</f>
        <v>7211</v>
      </c>
      <c r="D86" s="78">
        <f>D74+D76+D77+D78+D80+D81+D82+D83+D84+D85</f>
        <v>9588</v>
      </c>
      <c r="E86" s="16"/>
      <c r="G86" s="1"/>
    </row>
    <row r="87" spans="1:6" ht="51">
      <c r="A87" s="41" t="s">
        <v>97</v>
      </c>
      <c r="B87" s="41">
        <v>1700</v>
      </c>
      <c r="C87" s="86"/>
      <c r="D87" s="86"/>
      <c r="E87" s="16"/>
      <c r="F87" s="1"/>
    </row>
    <row r="88" spans="1:5" ht="15.75">
      <c r="A88" s="11" t="s">
        <v>98</v>
      </c>
      <c r="B88" s="12">
        <v>1900</v>
      </c>
      <c r="C88" s="67">
        <f>C65+C72+C86+C87</f>
        <v>55518</v>
      </c>
      <c r="D88" s="67">
        <f>D65+D72+D86+D87</f>
        <v>56801</v>
      </c>
      <c r="E88" s="16"/>
    </row>
    <row r="89" spans="1:5" ht="14.25">
      <c r="A89" s="42" t="s">
        <v>172</v>
      </c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5.75">
      <c r="A91" s="184" t="s">
        <v>173</v>
      </c>
      <c r="B91" s="184"/>
      <c r="C91" s="184"/>
      <c r="D91" s="184"/>
      <c r="E91" s="16"/>
    </row>
    <row r="92" spans="1:5" ht="12.75">
      <c r="A92" s="25" t="s">
        <v>18</v>
      </c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26.25">
      <c r="A94" s="24" t="s">
        <v>174</v>
      </c>
      <c r="B94" s="3" t="s">
        <v>165</v>
      </c>
      <c r="C94" s="4">
        <v>1801003</v>
      </c>
      <c r="D94" s="16"/>
      <c r="E94" s="16"/>
    </row>
    <row r="95" spans="1:5" ht="12.75">
      <c r="A95" s="16"/>
      <c r="B95" s="16"/>
      <c r="C95" s="16"/>
      <c r="D95" s="16"/>
      <c r="E95" s="16"/>
    </row>
    <row r="96" spans="1:5" ht="15.75">
      <c r="A96" s="186" t="s">
        <v>175</v>
      </c>
      <c r="B96" s="186"/>
      <c r="C96" s="186"/>
      <c r="D96" s="186"/>
      <c r="E96" s="16"/>
    </row>
    <row r="97" spans="1:5" ht="12.75">
      <c r="A97" s="16"/>
      <c r="B97" s="16"/>
      <c r="C97" s="16"/>
      <c r="D97" s="16"/>
      <c r="E97" s="16"/>
    </row>
    <row r="98" spans="1:5" ht="38.25">
      <c r="A98" s="10" t="s">
        <v>99</v>
      </c>
      <c r="B98" s="10" t="s">
        <v>33</v>
      </c>
      <c r="C98" s="10" t="s">
        <v>176</v>
      </c>
      <c r="D98" s="10" t="s">
        <v>177</v>
      </c>
      <c r="E98" s="16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6"/>
    </row>
    <row r="100" spans="1:5" ht="25.5">
      <c r="A100" s="3" t="s">
        <v>100</v>
      </c>
      <c r="B100" s="4">
        <v>2000</v>
      </c>
      <c r="C100" s="87">
        <v>28528</v>
      </c>
      <c r="D100" s="87">
        <v>43527</v>
      </c>
      <c r="E100" s="16"/>
    </row>
    <row r="101" spans="1:5" ht="25.5">
      <c r="A101" s="3" t="s">
        <v>101</v>
      </c>
      <c r="B101" s="4">
        <v>2050</v>
      </c>
      <c r="C101" s="87">
        <v>25020</v>
      </c>
      <c r="D101" s="87">
        <v>40342</v>
      </c>
      <c r="E101" s="16"/>
    </row>
    <row r="102" spans="1:5" ht="15.75">
      <c r="A102" s="15" t="s">
        <v>102</v>
      </c>
      <c r="B102" s="36"/>
      <c r="C102" s="88">
        <f>C100-C101</f>
        <v>3508</v>
      </c>
      <c r="D102" s="88">
        <f>D100-D101</f>
        <v>3185</v>
      </c>
      <c r="E102" s="16"/>
    </row>
    <row r="103" spans="1:7" ht="12.75">
      <c r="A103" s="3" t="s">
        <v>103</v>
      </c>
      <c r="B103" s="4">
        <v>2090</v>
      </c>
      <c r="C103" s="87">
        <v>3508</v>
      </c>
      <c r="D103" s="87">
        <v>3185</v>
      </c>
      <c r="E103" s="45"/>
      <c r="F103" s="44"/>
      <c r="G103" s="137"/>
    </row>
    <row r="104" spans="1:5" ht="12.75">
      <c r="A104" s="3" t="s">
        <v>104</v>
      </c>
      <c r="B104" s="4">
        <v>2095</v>
      </c>
      <c r="C104" s="87"/>
      <c r="D104" s="87"/>
      <c r="E104" s="46"/>
    </row>
    <row r="105" spans="1:5" ht="12.75">
      <c r="A105" s="3" t="s">
        <v>105</v>
      </c>
      <c r="B105" s="4">
        <v>2120</v>
      </c>
      <c r="C105" s="87">
        <v>271</v>
      </c>
      <c r="D105" s="87">
        <v>166</v>
      </c>
      <c r="E105" s="48"/>
    </row>
    <row r="106" spans="1:7" ht="12.75">
      <c r="A106" s="3" t="s">
        <v>106</v>
      </c>
      <c r="B106" s="4">
        <v>2130</v>
      </c>
      <c r="C106" s="87">
        <v>2989</v>
      </c>
      <c r="D106" s="87">
        <v>2261</v>
      </c>
      <c r="E106" s="48"/>
      <c r="F106" s="47"/>
      <c r="G106" s="90"/>
    </row>
    <row r="107" spans="1:5" ht="12.75">
      <c r="A107" s="3" t="s">
        <v>107</v>
      </c>
      <c r="B107" s="4">
        <v>2150</v>
      </c>
      <c r="C107" s="87">
        <v>200</v>
      </c>
      <c r="D107" s="87">
        <v>171</v>
      </c>
      <c r="E107" s="48"/>
    </row>
    <row r="108" spans="1:5" ht="12.75">
      <c r="A108" s="3" t="s">
        <v>108</v>
      </c>
      <c r="B108" s="4">
        <v>2180</v>
      </c>
      <c r="C108" s="87">
        <v>80</v>
      </c>
      <c r="D108" s="87">
        <v>366</v>
      </c>
      <c r="E108" s="45"/>
    </row>
    <row r="109" spans="1:7" ht="26.25">
      <c r="A109" s="15" t="s">
        <v>109</v>
      </c>
      <c r="B109" s="36"/>
      <c r="C109" s="88">
        <f>C102+C105-C106-C107-C108</f>
        <v>510</v>
      </c>
      <c r="D109" s="88">
        <f>D102+D105-D106-D107-D108</f>
        <v>553</v>
      </c>
      <c r="E109" s="16"/>
      <c r="F109" s="47"/>
      <c r="G109" s="137"/>
    </row>
    <row r="110" spans="1:5" ht="12.75">
      <c r="A110" s="3" t="s">
        <v>103</v>
      </c>
      <c r="B110" s="4">
        <v>2190</v>
      </c>
      <c r="C110" s="87">
        <v>510</v>
      </c>
      <c r="D110" s="87">
        <v>553</v>
      </c>
      <c r="E110" s="16"/>
    </row>
    <row r="111" spans="1:5" ht="12.75">
      <c r="A111" s="3" t="s">
        <v>104</v>
      </c>
      <c r="B111" s="4">
        <v>2195</v>
      </c>
      <c r="C111" s="87"/>
      <c r="D111" s="87"/>
      <c r="E111" s="16"/>
    </row>
    <row r="112" spans="1:5" ht="12.75">
      <c r="A112" s="3" t="s">
        <v>110</v>
      </c>
      <c r="B112" s="4">
        <v>2200</v>
      </c>
      <c r="C112" s="87"/>
      <c r="D112" s="87"/>
      <c r="E112" s="16"/>
    </row>
    <row r="113" spans="1:5" ht="12.75">
      <c r="A113" s="3" t="s">
        <v>111</v>
      </c>
      <c r="B113" s="4">
        <v>2220</v>
      </c>
      <c r="C113" s="87">
        <v>29</v>
      </c>
      <c r="D113" s="87">
        <v>6</v>
      </c>
      <c r="E113" s="16"/>
    </row>
    <row r="114" spans="1:5" ht="12.75">
      <c r="A114" s="3" t="s">
        <v>112</v>
      </c>
      <c r="B114" s="4">
        <v>2240</v>
      </c>
      <c r="C114" s="87"/>
      <c r="D114" s="87"/>
      <c r="E114" s="16"/>
    </row>
    <row r="115" spans="1:5" ht="12.75">
      <c r="A115" s="3" t="s">
        <v>113</v>
      </c>
      <c r="B115" s="4">
        <v>2250</v>
      </c>
      <c r="C115" s="87"/>
      <c r="D115" s="87">
        <v>14</v>
      </c>
      <c r="E115" s="16"/>
    </row>
    <row r="116" spans="1:5" ht="12.75">
      <c r="A116" s="3" t="s">
        <v>114</v>
      </c>
      <c r="B116" s="4">
        <v>2255</v>
      </c>
      <c r="C116" s="87"/>
      <c r="D116" s="87"/>
      <c r="E116" s="16"/>
    </row>
    <row r="117" spans="1:5" ht="12.75">
      <c r="A117" s="3" t="s">
        <v>115</v>
      </c>
      <c r="B117" s="4">
        <v>2270</v>
      </c>
      <c r="C117" s="87"/>
      <c r="D117" s="87"/>
      <c r="E117" s="16"/>
    </row>
    <row r="118" spans="1:5" ht="26.25">
      <c r="A118" s="15" t="s">
        <v>116</v>
      </c>
      <c r="B118" s="36"/>
      <c r="C118" s="88">
        <f>C109+C112+C113+C114-C115-C116-C117</f>
        <v>539</v>
      </c>
      <c r="D118" s="88">
        <f>D109+D112+D113+D114-D115-D116-D117</f>
        <v>545</v>
      </c>
      <c r="E118" s="16"/>
    </row>
    <row r="119" spans="1:5" ht="12.75">
      <c r="A119" s="3" t="s">
        <v>103</v>
      </c>
      <c r="B119" s="4">
        <v>2290</v>
      </c>
      <c r="C119" s="87">
        <v>539</v>
      </c>
      <c r="D119" s="87">
        <v>545</v>
      </c>
      <c r="E119" s="16"/>
    </row>
    <row r="120" spans="1:5" ht="12.75">
      <c r="A120" s="3" t="s">
        <v>104</v>
      </c>
      <c r="B120" s="4">
        <v>2295</v>
      </c>
      <c r="C120" s="87"/>
      <c r="D120" s="87"/>
      <c r="E120" s="16"/>
    </row>
    <row r="121" spans="1:5" ht="12.75">
      <c r="A121" s="3" t="s">
        <v>117</v>
      </c>
      <c r="B121" s="4">
        <v>2300</v>
      </c>
      <c r="C121" s="87">
        <v>124</v>
      </c>
      <c r="D121" s="87">
        <v>130</v>
      </c>
      <c r="E121" s="16"/>
    </row>
    <row r="122" spans="1:5" ht="25.5">
      <c r="A122" s="3" t="s">
        <v>118</v>
      </c>
      <c r="B122" s="4">
        <v>2305</v>
      </c>
      <c r="C122" s="87"/>
      <c r="D122" s="87"/>
      <c r="E122" s="16"/>
    </row>
    <row r="123" spans="1:5" ht="15.75">
      <c r="A123" s="15" t="s">
        <v>119</v>
      </c>
      <c r="B123" s="36"/>
      <c r="C123" s="88">
        <f>C118-C121</f>
        <v>415</v>
      </c>
      <c r="D123" s="88">
        <f>D118-D121</f>
        <v>415</v>
      </c>
      <c r="E123" s="16"/>
    </row>
    <row r="124" spans="1:5" ht="12.75">
      <c r="A124" s="3" t="s">
        <v>103</v>
      </c>
      <c r="B124" s="4">
        <v>2350</v>
      </c>
      <c r="C124" s="87">
        <v>415</v>
      </c>
      <c r="D124" s="87">
        <v>415</v>
      </c>
      <c r="E124" s="16"/>
    </row>
    <row r="125" spans="1:5" ht="12.75">
      <c r="A125" s="3" t="s">
        <v>104</v>
      </c>
      <c r="B125" s="4">
        <v>2355</v>
      </c>
      <c r="C125" s="87"/>
      <c r="D125" s="87"/>
      <c r="E125" s="16"/>
    </row>
    <row r="126" spans="1:5" ht="12.75">
      <c r="A126" s="16"/>
      <c r="B126" s="16"/>
      <c r="C126" s="16"/>
      <c r="D126" s="16"/>
      <c r="E126" s="16"/>
    </row>
    <row r="127" spans="1:5" ht="15.75">
      <c r="A127" s="49" t="s">
        <v>120</v>
      </c>
      <c r="B127" s="49"/>
      <c r="C127" s="49"/>
      <c r="D127" s="49"/>
      <c r="E127" s="16"/>
    </row>
    <row r="128" spans="1:5" ht="12.75">
      <c r="A128" s="16"/>
      <c r="B128" s="16"/>
      <c r="C128" s="16"/>
      <c r="D128" s="16"/>
      <c r="E128" s="16"/>
    </row>
    <row r="129" spans="1:5" ht="38.25">
      <c r="A129" s="10" t="s">
        <v>99</v>
      </c>
      <c r="B129" s="10" t="s">
        <v>33</v>
      </c>
      <c r="C129" s="10" t="s">
        <v>176</v>
      </c>
      <c r="D129" s="10" t="s">
        <v>177</v>
      </c>
      <c r="E129" s="16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6"/>
    </row>
    <row r="131" spans="1:5" ht="12.75">
      <c r="A131" s="3" t="s">
        <v>121</v>
      </c>
      <c r="B131" s="4">
        <v>2400</v>
      </c>
      <c r="C131" s="3"/>
      <c r="D131" s="3"/>
      <c r="E131" s="16"/>
    </row>
    <row r="132" spans="1:5" ht="25.5">
      <c r="A132" s="3" t="s">
        <v>122</v>
      </c>
      <c r="B132" s="4">
        <v>2405</v>
      </c>
      <c r="C132" s="3"/>
      <c r="D132" s="3"/>
      <c r="E132" s="16"/>
    </row>
    <row r="133" spans="1:5" ht="12.75">
      <c r="A133" s="3" t="s">
        <v>123</v>
      </c>
      <c r="B133" s="4">
        <v>2410</v>
      </c>
      <c r="C133" s="3"/>
      <c r="D133" s="3"/>
      <c r="E133" s="16"/>
    </row>
    <row r="134" spans="1:5" ht="25.5">
      <c r="A134" s="3" t="s">
        <v>124</v>
      </c>
      <c r="B134" s="4">
        <v>2415</v>
      </c>
      <c r="C134" s="3"/>
      <c r="D134" s="3"/>
      <c r="E134" s="16"/>
    </row>
    <row r="135" spans="1:5" ht="12.75">
      <c r="A135" s="3" t="s">
        <v>125</v>
      </c>
      <c r="B135" s="4">
        <v>2445</v>
      </c>
      <c r="C135" s="3"/>
      <c r="D135" s="3"/>
      <c r="E135" s="16"/>
    </row>
    <row r="136" spans="1:5" ht="25.5">
      <c r="A136" s="7" t="s">
        <v>126</v>
      </c>
      <c r="B136" s="9">
        <v>2450</v>
      </c>
      <c r="C136" s="3"/>
      <c r="D136" s="3"/>
      <c r="E136" s="16"/>
    </row>
    <row r="137" spans="1:5" ht="25.5">
      <c r="A137" s="3" t="s">
        <v>127</v>
      </c>
      <c r="B137" s="4">
        <v>2455</v>
      </c>
      <c r="C137" s="3"/>
      <c r="D137" s="3"/>
      <c r="E137" s="16"/>
    </row>
    <row r="138" spans="1:5" ht="25.5">
      <c r="A138" s="7" t="s">
        <v>128</v>
      </c>
      <c r="B138" s="9">
        <v>2460</v>
      </c>
      <c r="C138" s="3"/>
      <c r="D138" s="3"/>
      <c r="E138" s="16"/>
    </row>
    <row r="139" spans="1:5" ht="25.5">
      <c r="A139" s="7" t="s">
        <v>129</v>
      </c>
      <c r="B139" s="9">
        <v>2465</v>
      </c>
      <c r="C139" s="3">
        <f>C123</f>
        <v>415</v>
      </c>
      <c r="D139" s="3">
        <f>D123</f>
        <v>415</v>
      </c>
      <c r="E139" s="16"/>
    </row>
    <row r="140" spans="1:5" ht="12.75">
      <c r="A140" s="16"/>
      <c r="B140" s="16"/>
      <c r="C140" s="16"/>
      <c r="D140" s="16"/>
      <c r="E140" s="16"/>
    </row>
    <row r="141" spans="1:5" ht="15.75">
      <c r="A141" s="50" t="s">
        <v>130</v>
      </c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38.25">
      <c r="A143" s="10" t="s">
        <v>131</v>
      </c>
      <c r="B143" s="10" t="s">
        <v>33</v>
      </c>
      <c r="C143" s="10" t="s">
        <v>176</v>
      </c>
      <c r="D143" s="10" t="s">
        <v>177</v>
      </c>
      <c r="E143" s="16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6"/>
    </row>
    <row r="145" spans="1:5" ht="12.75">
      <c r="A145" s="3" t="s">
        <v>132</v>
      </c>
      <c r="B145" s="4">
        <v>2500</v>
      </c>
      <c r="C145" s="39">
        <v>17697</v>
      </c>
      <c r="D145" s="39">
        <v>36119</v>
      </c>
      <c r="E145" s="16"/>
    </row>
    <row r="146" spans="1:5" ht="12.75">
      <c r="A146" s="3" t="s">
        <v>133</v>
      </c>
      <c r="B146" s="4">
        <v>2505</v>
      </c>
      <c r="C146" s="39">
        <v>7903</v>
      </c>
      <c r="D146" s="39">
        <v>5678</v>
      </c>
      <c r="E146" s="16"/>
    </row>
    <row r="147" spans="1:5" ht="12.75">
      <c r="A147" s="3" t="s">
        <v>134</v>
      </c>
      <c r="B147" s="4">
        <v>2510</v>
      </c>
      <c r="C147" s="39">
        <v>1460</v>
      </c>
      <c r="D147" s="39">
        <v>1230</v>
      </c>
      <c r="E147" s="16"/>
    </row>
    <row r="148" spans="1:5" ht="12.75">
      <c r="A148" s="3" t="s">
        <v>135</v>
      </c>
      <c r="B148" s="4">
        <v>2515</v>
      </c>
      <c r="C148" s="39">
        <v>611</v>
      </c>
      <c r="D148" s="39">
        <v>627</v>
      </c>
      <c r="E148" s="16"/>
    </row>
    <row r="149" spans="1:5" ht="12.75">
      <c r="A149" s="3" t="s">
        <v>108</v>
      </c>
      <c r="B149" s="4">
        <v>2520</v>
      </c>
      <c r="C149" s="39">
        <v>263</v>
      </c>
      <c r="D149" s="39">
        <v>640</v>
      </c>
      <c r="E149" s="16"/>
    </row>
    <row r="150" spans="1:6" ht="12.75">
      <c r="A150" s="19" t="s">
        <v>136</v>
      </c>
      <c r="B150" s="12">
        <v>2550</v>
      </c>
      <c r="C150" s="91">
        <f>SUM(C145:C149)</f>
        <v>27934</v>
      </c>
      <c r="D150" s="91">
        <f>SUM(D145:D149)</f>
        <v>44294</v>
      </c>
      <c r="E150" s="16"/>
      <c r="F150" s="1"/>
    </row>
    <row r="151" spans="1:5" ht="12.75">
      <c r="A151" s="16"/>
      <c r="B151" s="16"/>
      <c r="C151" s="16"/>
      <c r="D151" s="16"/>
      <c r="E151" s="16"/>
    </row>
    <row r="152" spans="1:5" ht="15.75">
      <c r="A152" s="50" t="s">
        <v>137</v>
      </c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38.25">
      <c r="A154" s="10" t="s">
        <v>131</v>
      </c>
      <c r="B154" s="10" t="s">
        <v>33</v>
      </c>
      <c r="C154" s="10" t="s">
        <v>176</v>
      </c>
      <c r="D154" s="10" t="s">
        <v>177</v>
      </c>
      <c r="E154" s="16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6"/>
    </row>
    <row r="156" spans="1:5" ht="12.75">
      <c r="A156" s="3" t="s">
        <v>138</v>
      </c>
      <c r="B156" s="4">
        <v>2600</v>
      </c>
      <c r="C156" s="3"/>
      <c r="D156" s="3"/>
      <c r="E156" s="16"/>
    </row>
    <row r="157" spans="1:5" ht="25.5">
      <c r="A157" s="3" t="s">
        <v>139</v>
      </c>
      <c r="B157" s="4">
        <v>2605</v>
      </c>
      <c r="C157" s="3"/>
      <c r="D157" s="3"/>
      <c r="E157" s="16"/>
    </row>
    <row r="158" spans="1:5" ht="25.5">
      <c r="A158" s="3" t="s">
        <v>140</v>
      </c>
      <c r="B158" s="4">
        <v>2610</v>
      </c>
      <c r="C158" s="3"/>
      <c r="D158" s="3"/>
      <c r="E158" s="16"/>
    </row>
    <row r="159" spans="1:5" ht="25.5">
      <c r="A159" s="3" t="s">
        <v>141</v>
      </c>
      <c r="B159" s="4">
        <v>2615</v>
      </c>
      <c r="C159" s="3"/>
      <c r="D159" s="3"/>
      <c r="E159" s="16"/>
    </row>
    <row r="160" spans="1:5" ht="12.75">
      <c r="A160" s="3" t="s">
        <v>142</v>
      </c>
      <c r="B160" s="4">
        <v>2650</v>
      </c>
      <c r="C160" s="3"/>
      <c r="D160" s="3"/>
      <c r="E160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1:D91"/>
    <mergeCell ref="A96:D96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62"/>
  <sheetViews>
    <sheetView zoomScale="120" zoomScaleNormal="120" zoomScalePageLayoutView="0" workbookViewId="0" topLeftCell="A1">
      <selection activeCell="E28" sqref="E28"/>
    </sheetView>
  </sheetViews>
  <sheetFormatPr defaultColWidth="9.00390625" defaultRowHeight="12.75"/>
  <cols>
    <col min="1" max="1" width="36.28125" style="1" customWidth="1"/>
    <col min="2" max="2" width="10.42187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27.75" customHeight="1">
      <c r="A4" s="24" t="s">
        <v>211</v>
      </c>
      <c r="B4" s="3" t="s">
        <v>150</v>
      </c>
      <c r="C4" s="187" t="s">
        <v>212</v>
      </c>
      <c r="D4" s="187"/>
      <c r="E4" s="187"/>
    </row>
    <row r="5" spans="1:5" ht="26.25" customHeight="1">
      <c r="A5" s="3" t="s">
        <v>151</v>
      </c>
      <c r="B5" s="3" t="s">
        <v>152</v>
      </c>
      <c r="C5" s="187" t="s">
        <v>213</v>
      </c>
      <c r="D5" s="187"/>
      <c r="E5" s="187"/>
    </row>
    <row r="6" spans="1:5" ht="19.5" customHeight="1">
      <c r="A6" s="3" t="s">
        <v>214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193</v>
      </c>
      <c r="B7" s="3" t="s">
        <v>156</v>
      </c>
      <c r="C7" s="187" t="s">
        <v>209</v>
      </c>
      <c r="D7" s="187"/>
      <c r="E7" s="187"/>
    </row>
    <row r="8" spans="1:5" ht="12.75" customHeight="1">
      <c r="A8" s="190" t="s">
        <v>20</v>
      </c>
      <c r="B8" s="190"/>
      <c r="C8" s="190"/>
      <c r="D8" s="190"/>
      <c r="E8" s="190"/>
    </row>
    <row r="9" spans="1:5" ht="12.75" customHeight="1">
      <c r="A9" s="179" t="s">
        <v>215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>
      <c r="A16" s="25" t="s">
        <v>19</v>
      </c>
      <c r="B16" s="16"/>
      <c r="C16" s="16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69">
        <v>30962</v>
      </c>
      <c r="D22" s="69">
        <v>30964</v>
      </c>
      <c r="E22" s="16"/>
    </row>
    <row r="23" spans="1:5" ht="12.75">
      <c r="A23" s="3" t="s">
        <v>36</v>
      </c>
      <c r="B23" s="4">
        <v>1001</v>
      </c>
      <c r="C23" s="39">
        <v>31383</v>
      </c>
      <c r="D23" s="39">
        <v>31385</v>
      </c>
      <c r="E23" s="16"/>
    </row>
    <row r="24" spans="1:5" ht="12.75">
      <c r="A24" s="3" t="s">
        <v>37</v>
      </c>
      <c r="B24" s="4">
        <v>1002</v>
      </c>
      <c r="C24" s="39">
        <v>421</v>
      </c>
      <c r="D24" s="39">
        <v>421</v>
      </c>
      <c r="E24" s="16"/>
    </row>
    <row r="25" spans="1:5" ht="12.75">
      <c r="A25" s="3" t="s">
        <v>38</v>
      </c>
      <c r="B25" s="4">
        <v>1005</v>
      </c>
      <c r="C25" s="39">
        <v>3859</v>
      </c>
      <c r="D25" s="39">
        <v>3860</v>
      </c>
      <c r="E25" s="16"/>
    </row>
    <row r="26" spans="1:5" ht="12.75">
      <c r="A26" s="32" t="s">
        <v>39</v>
      </c>
      <c r="B26" s="33">
        <v>1010</v>
      </c>
      <c r="C26" s="93">
        <f>C27-C28</f>
        <v>7205</v>
      </c>
      <c r="D26" s="93">
        <f>D27-D28</f>
        <v>6922</v>
      </c>
      <c r="E26" s="16"/>
    </row>
    <row r="27" spans="1:5" ht="12.75">
      <c r="A27" s="3" t="s">
        <v>36</v>
      </c>
      <c r="B27" s="4">
        <v>1011</v>
      </c>
      <c r="C27" s="39">
        <v>41404</v>
      </c>
      <c r="D27" s="39">
        <v>41253</v>
      </c>
      <c r="E27" s="16"/>
    </row>
    <row r="28" spans="1:5" ht="12.75">
      <c r="A28" s="3" t="s">
        <v>40</v>
      </c>
      <c r="B28" s="4">
        <v>1012</v>
      </c>
      <c r="C28" s="39">
        <v>34199</v>
      </c>
      <c r="D28" s="39">
        <v>34331</v>
      </c>
      <c r="E28" s="16"/>
    </row>
    <row r="29" spans="1:5" ht="12.75">
      <c r="A29" s="3" t="s">
        <v>41</v>
      </c>
      <c r="B29" s="4">
        <v>1015</v>
      </c>
      <c r="C29" s="39"/>
      <c r="D29" s="39"/>
      <c r="E29" s="16"/>
    </row>
    <row r="30" spans="1:5" ht="12.75">
      <c r="A30" s="3" t="s">
        <v>42</v>
      </c>
      <c r="B30" s="4">
        <v>1020</v>
      </c>
      <c r="C30" s="39"/>
      <c r="D30" s="39"/>
      <c r="E30" s="16"/>
    </row>
    <row r="31" spans="1:5" ht="12.75">
      <c r="A31" s="32" t="s">
        <v>43</v>
      </c>
      <c r="B31" s="36"/>
      <c r="C31" s="39"/>
      <c r="D31" s="39"/>
      <c r="E31" s="16"/>
    </row>
    <row r="32" spans="1:5" ht="25.5">
      <c r="A32" s="3" t="s">
        <v>44</v>
      </c>
      <c r="B32" s="4">
        <v>1030</v>
      </c>
      <c r="C32" s="39"/>
      <c r="D32" s="39"/>
      <c r="E32" s="16"/>
    </row>
    <row r="33" spans="1:5" ht="12.75">
      <c r="A33" s="3" t="s">
        <v>45</v>
      </c>
      <c r="B33" s="4">
        <v>1035</v>
      </c>
      <c r="C33" s="39">
        <v>3</v>
      </c>
      <c r="D33" s="39"/>
      <c r="E33" s="16"/>
    </row>
    <row r="34" spans="1:5" ht="25.5">
      <c r="A34" s="3" t="s">
        <v>46</v>
      </c>
      <c r="B34" s="4">
        <v>1040</v>
      </c>
      <c r="C34" s="39"/>
      <c r="D34" s="39"/>
      <c r="E34" s="16"/>
    </row>
    <row r="35" spans="1:5" ht="12.75">
      <c r="A35" s="3" t="s">
        <v>47</v>
      </c>
      <c r="B35" s="4">
        <v>1045</v>
      </c>
      <c r="C35" s="39"/>
      <c r="D35" s="39"/>
      <c r="E35" s="16"/>
    </row>
    <row r="36" spans="1:5" ht="12.75">
      <c r="A36" s="3" t="s">
        <v>48</v>
      </c>
      <c r="B36" s="4">
        <v>1090</v>
      </c>
      <c r="C36" s="39"/>
      <c r="D36" s="39"/>
      <c r="E36" s="16"/>
    </row>
    <row r="37" spans="1:5" ht="12.75">
      <c r="A37" s="37" t="s">
        <v>49</v>
      </c>
      <c r="B37" s="8">
        <v>1095</v>
      </c>
      <c r="C37" s="81">
        <f>C22+C25+C26+C33</f>
        <v>42029</v>
      </c>
      <c r="D37" s="81">
        <f>D22+D25+D26+D33</f>
        <v>41746</v>
      </c>
      <c r="E37" s="16"/>
    </row>
    <row r="38" spans="1:5" ht="12.75">
      <c r="A38" s="26" t="s">
        <v>50</v>
      </c>
      <c r="B38" s="27"/>
      <c r="C38" s="92"/>
      <c r="D38" s="92"/>
      <c r="E38" s="16"/>
    </row>
    <row r="39" spans="1:5" ht="12.75">
      <c r="A39" s="14" t="s">
        <v>51</v>
      </c>
      <c r="B39" s="6">
        <v>1100</v>
      </c>
      <c r="C39" s="69">
        <v>1781</v>
      </c>
      <c r="D39" s="69">
        <v>1725</v>
      </c>
      <c r="E39" s="16"/>
    </row>
    <row r="40" spans="1:5" ht="12.75">
      <c r="A40" s="3" t="s">
        <v>52</v>
      </c>
      <c r="B40" s="4">
        <v>1110</v>
      </c>
      <c r="C40" s="39"/>
      <c r="D40" s="39"/>
      <c r="E40" s="16"/>
    </row>
    <row r="41" spans="1:5" ht="25.5">
      <c r="A41" s="3" t="s">
        <v>53</v>
      </c>
      <c r="B41" s="4">
        <v>1125</v>
      </c>
      <c r="C41" s="39">
        <v>9812</v>
      </c>
      <c r="D41" s="39">
        <v>8712</v>
      </c>
      <c r="E41" s="16"/>
    </row>
    <row r="42" spans="1:5" ht="25.5">
      <c r="A42" s="32" t="s">
        <v>54</v>
      </c>
      <c r="B42" s="38"/>
      <c r="C42" s="39"/>
      <c r="D42" s="39"/>
      <c r="E42" s="16"/>
    </row>
    <row r="43" spans="1:5" ht="12.75">
      <c r="A43" s="3" t="s">
        <v>55</v>
      </c>
      <c r="B43" s="4">
        <v>1130</v>
      </c>
      <c r="C43" s="39"/>
      <c r="D43" s="39"/>
      <c r="E43" s="16"/>
    </row>
    <row r="44" spans="1:5" ht="12.75">
      <c r="A44" s="3" t="s">
        <v>56</v>
      </c>
      <c r="B44" s="4">
        <v>1135</v>
      </c>
      <c r="C44" s="39">
        <v>381</v>
      </c>
      <c r="D44" s="39">
        <v>12</v>
      </c>
      <c r="E44" s="16"/>
    </row>
    <row r="45" spans="1:5" ht="12.75">
      <c r="A45" s="3" t="s">
        <v>57</v>
      </c>
      <c r="B45" s="4">
        <v>1136</v>
      </c>
      <c r="C45" s="39"/>
      <c r="D45" s="39"/>
      <c r="E45" s="16"/>
    </row>
    <row r="46" spans="1:5" ht="12.75">
      <c r="A46" s="3" t="s">
        <v>168</v>
      </c>
      <c r="B46" s="4">
        <v>1140</v>
      </c>
      <c r="C46" s="39"/>
      <c r="D46" s="39"/>
      <c r="E46" s="16"/>
    </row>
    <row r="47" spans="1:5" ht="15.75" customHeight="1">
      <c r="A47" s="3" t="s">
        <v>169</v>
      </c>
      <c r="B47" s="4">
        <v>1145</v>
      </c>
      <c r="C47" s="39"/>
      <c r="D47" s="39"/>
      <c r="E47" s="16"/>
    </row>
    <row r="48" spans="1:5" ht="25.5">
      <c r="A48" s="3" t="s">
        <v>59</v>
      </c>
      <c r="B48" s="4">
        <v>1155</v>
      </c>
      <c r="C48" s="39">
        <v>1225</v>
      </c>
      <c r="D48" s="39">
        <v>1205</v>
      </c>
      <c r="E48" s="16"/>
    </row>
    <row r="49" spans="1:5" ht="12.75">
      <c r="A49" s="3" t="s">
        <v>60</v>
      </c>
      <c r="B49" s="4">
        <v>1160</v>
      </c>
      <c r="C49" s="39"/>
      <c r="D49" s="39"/>
      <c r="E49" s="16"/>
    </row>
    <row r="50" spans="1:5" ht="12.75">
      <c r="A50" s="3" t="s">
        <v>61</v>
      </c>
      <c r="B50" s="4">
        <v>1165</v>
      </c>
      <c r="C50" s="39">
        <v>8295</v>
      </c>
      <c r="D50" s="39">
        <v>5254</v>
      </c>
      <c r="E50" s="16"/>
    </row>
    <row r="51" spans="1:5" ht="12.75">
      <c r="A51" s="3" t="s">
        <v>62</v>
      </c>
      <c r="B51" s="4">
        <v>1170</v>
      </c>
      <c r="C51" s="39">
        <v>12</v>
      </c>
      <c r="D51" s="39">
        <v>9</v>
      </c>
      <c r="E51" s="16"/>
    </row>
    <row r="52" spans="1:5" ht="12.75">
      <c r="A52" s="3" t="s">
        <v>63</v>
      </c>
      <c r="B52" s="4">
        <v>1190</v>
      </c>
      <c r="C52" s="39">
        <v>145</v>
      </c>
      <c r="D52" s="39">
        <v>0</v>
      </c>
      <c r="E52" s="16"/>
    </row>
    <row r="53" spans="1:5" ht="12.75">
      <c r="A53" s="7" t="s">
        <v>64</v>
      </c>
      <c r="B53" s="9">
        <v>1195</v>
      </c>
      <c r="C53" s="77">
        <f>C39+C40+C41+C43+C44+C47+C48+C49+C50+C51+C52</f>
        <v>21651</v>
      </c>
      <c r="D53" s="77">
        <f>D39+D40+D41+D43+D44+D47+D48+D49+D50+D51+D52</f>
        <v>16917</v>
      </c>
      <c r="E53" s="66"/>
    </row>
    <row r="54" spans="1:5" ht="25.5">
      <c r="A54" s="9" t="s">
        <v>65</v>
      </c>
      <c r="B54" s="9">
        <v>1200</v>
      </c>
      <c r="C54" s="39"/>
      <c r="D54" s="39"/>
      <c r="E54" s="66"/>
    </row>
    <row r="55" spans="1:5" ht="15.75">
      <c r="A55" s="11" t="s">
        <v>66</v>
      </c>
      <c r="B55" s="12">
        <v>1300</v>
      </c>
      <c r="C55" s="67">
        <f>C37+C53+C54</f>
        <v>63680</v>
      </c>
      <c r="D55" s="67">
        <f>D37+D53+D54</f>
        <v>58663</v>
      </c>
      <c r="E55" s="66"/>
    </row>
    <row r="56" spans="1:5" ht="12.75" customHeight="1">
      <c r="A56" s="185" t="s">
        <v>67</v>
      </c>
      <c r="B56" s="10" t="s">
        <v>68</v>
      </c>
      <c r="C56" s="185" t="s">
        <v>166</v>
      </c>
      <c r="D56" s="185" t="s">
        <v>167</v>
      </c>
      <c r="E56" s="66"/>
    </row>
    <row r="57" spans="1:5" ht="12.75">
      <c r="A57" s="185"/>
      <c r="B57" s="10" t="s">
        <v>69</v>
      </c>
      <c r="C57" s="185"/>
      <c r="D57" s="185"/>
      <c r="E57" s="16"/>
    </row>
    <row r="58" spans="1:5" ht="12.75">
      <c r="A58" s="13">
        <v>1</v>
      </c>
      <c r="B58" s="13">
        <v>2</v>
      </c>
      <c r="C58" s="13">
        <v>3</v>
      </c>
      <c r="D58" s="13">
        <v>4</v>
      </c>
      <c r="E58" s="16"/>
    </row>
    <row r="59" spans="1:9" ht="12.75">
      <c r="A59" s="26" t="s">
        <v>70</v>
      </c>
      <c r="B59" s="27"/>
      <c r="C59" s="28"/>
      <c r="D59" s="29"/>
      <c r="E59" s="66"/>
      <c r="F59" s="134"/>
      <c r="G59" s="134"/>
      <c r="H59" s="134"/>
      <c r="I59" s="134"/>
    </row>
    <row r="60" spans="1:9" ht="12.75">
      <c r="A60" s="14" t="s">
        <v>71</v>
      </c>
      <c r="B60" s="6">
        <v>1400</v>
      </c>
      <c r="C60" s="69">
        <v>12499</v>
      </c>
      <c r="D60" s="69">
        <v>12499</v>
      </c>
      <c r="E60" s="66"/>
      <c r="F60" s="134"/>
      <c r="G60" s="134"/>
      <c r="H60" s="134"/>
      <c r="I60" s="134"/>
    </row>
    <row r="61" spans="1:9" ht="12.75">
      <c r="A61" s="3" t="s">
        <v>72</v>
      </c>
      <c r="B61" s="4">
        <v>1405</v>
      </c>
      <c r="C61" s="39">
        <v>2021</v>
      </c>
      <c r="D61" s="39">
        <v>2021</v>
      </c>
      <c r="E61" s="66"/>
      <c r="F61" s="2"/>
      <c r="G61" s="2"/>
      <c r="H61" s="2"/>
      <c r="I61" s="134"/>
    </row>
    <row r="62" spans="1:9" ht="12.75">
      <c r="A62" s="3" t="s">
        <v>73</v>
      </c>
      <c r="B62" s="4">
        <v>1410</v>
      </c>
      <c r="C62" s="39">
        <v>23496</v>
      </c>
      <c r="D62" s="39">
        <v>23496</v>
      </c>
      <c r="E62" s="66"/>
      <c r="F62" s="2"/>
      <c r="G62" s="2"/>
      <c r="H62" s="2"/>
      <c r="I62" s="134"/>
    </row>
    <row r="63" spans="1:9" ht="12.75">
      <c r="A63" s="3" t="s">
        <v>74</v>
      </c>
      <c r="B63" s="4">
        <v>1415</v>
      </c>
      <c r="C63" s="39"/>
      <c r="D63" s="39"/>
      <c r="E63" s="66"/>
      <c r="F63" s="2"/>
      <c r="G63" s="2"/>
      <c r="H63" s="2"/>
      <c r="I63" s="134"/>
    </row>
    <row r="64" spans="1:9" ht="25.5">
      <c r="A64" s="3" t="s">
        <v>170</v>
      </c>
      <c r="B64" s="4">
        <v>1420</v>
      </c>
      <c r="C64" s="95">
        <v>9390</v>
      </c>
      <c r="D64" s="95">
        <v>9247</v>
      </c>
      <c r="E64" s="66"/>
      <c r="F64" s="170"/>
      <c r="G64" s="2"/>
      <c r="H64" s="2"/>
      <c r="I64" s="134"/>
    </row>
    <row r="65" spans="1:9" ht="12.75">
      <c r="A65" s="3" t="s">
        <v>75</v>
      </c>
      <c r="B65" s="4">
        <v>1425</v>
      </c>
      <c r="C65" s="79"/>
      <c r="D65" s="79"/>
      <c r="E65" s="66"/>
      <c r="F65" s="2"/>
      <c r="G65" s="2"/>
      <c r="H65" s="2"/>
      <c r="I65" s="134"/>
    </row>
    <row r="66" spans="1:9" ht="12.75">
      <c r="A66" s="3" t="s">
        <v>76</v>
      </c>
      <c r="B66" s="4">
        <v>1430</v>
      </c>
      <c r="C66" s="79" t="s">
        <v>171</v>
      </c>
      <c r="D66" s="79" t="s">
        <v>171</v>
      </c>
      <c r="E66" s="66"/>
      <c r="F66" s="134"/>
      <c r="G66" s="134"/>
      <c r="H66" s="134"/>
      <c r="I66" s="134"/>
    </row>
    <row r="67" spans="1:9" ht="12.75">
      <c r="A67" s="37" t="s">
        <v>49</v>
      </c>
      <c r="B67" s="8">
        <v>1495</v>
      </c>
      <c r="C67" s="81">
        <f>SUM(C60:C66)</f>
        <v>47406</v>
      </c>
      <c r="D67" s="81">
        <f>SUM(D60:D66)</f>
        <v>47263</v>
      </c>
      <c r="E67" s="66"/>
      <c r="F67" s="134"/>
      <c r="G67" s="134"/>
      <c r="H67" s="134"/>
      <c r="I67" s="134"/>
    </row>
    <row r="68" spans="1:9" ht="25.5">
      <c r="A68" s="26" t="s">
        <v>77</v>
      </c>
      <c r="B68" s="27"/>
      <c r="C68" s="29"/>
      <c r="D68" s="29"/>
      <c r="E68" s="66"/>
      <c r="F68" s="134"/>
      <c r="G68" s="134"/>
      <c r="H68" s="134"/>
      <c r="I68" s="134"/>
    </row>
    <row r="69" spans="1:9" ht="12.75">
      <c r="A69" s="14" t="s">
        <v>78</v>
      </c>
      <c r="B69" s="6">
        <v>1500</v>
      </c>
      <c r="C69" s="69"/>
      <c r="D69" s="69"/>
      <c r="E69" s="66"/>
      <c r="F69" s="134"/>
      <c r="G69" s="134"/>
      <c r="H69" s="134"/>
      <c r="I69" s="134"/>
    </row>
    <row r="70" spans="1:9" ht="12.75">
      <c r="A70" s="3" t="s">
        <v>79</v>
      </c>
      <c r="B70" s="4">
        <v>1510</v>
      </c>
      <c r="C70" s="39"/>
      <c r="D70" s="39"/>
      <c r="E70" s="66"/>
      <c r="F70" s="134"/>
      <c r="G70" s="134"/>
      <c r="H70" s="134"/>
      <c r="I70" s="134"/>
    </row>
    <row r="71" spans="1:9" ht="12.75">
      <c r="A71" s="3" t="s">
        <v>80</v>
      </c>
      <c r="B71" s="4">
        <v>1515</v>
      </c>
      <c r="C71" s="39"/>
      <c r="D71" s="39"/>
      <c r="E71" s="66"/>
      <c r="F71" s="134"/>
      <c r="G71" s="134"/>
      <c r="H71" s="134"/>
      <c r="I71" s="134"/>
    </row>
    <row r="72" spans="1:9" ht="12.75">
      <c r="A72" s="3" t="s">
        <v>81</v>
      </c>
      <c r="B72" s="4">
        <v>1520</v>
      </c>
      <c r="C72" s="39"/>
      <c r="D72" s="39"/>
      <c r="E72" s="66"/>
      <c r="F72" s="134"/>
      <c r="G72" s="134"/>
      <c r="H72" s="134"/>
      <c r="I72" s="134"/>
    </row>
    <row r="73" spans="1:9" ht="12.75">
      <c r="A73" s="3" t="s">
        <v>82</v>
      </c>
      <c r="B73" s="4">
        <v>1525</v>
      </c>
      <c r="C73" s="39"/>
      <c r="D73" s="39"/>
      <c r="E73" s="66"/>
      <c r="F73" s="134"/>
      <c r="G73" s="134"/>
      <c r="H73" s="134"/>
      <c r="I73" s="134"/>
    </row>
    <row r="74" spans="1:9" ht="12.75">
      <c r="A74" s="37" t="s">
        <v>64</v>
      </c>
      <c r="B74" s="8">
        <v>1595</v>
      </c>
      <c r="C74" s="81">
        <f>SUM(C69:C73)</f>
        <v>0</v>
      </c>
      <c r="D74" s="81">
        <f>SUM(D69:D73)</f>
        <v>0</v>
      </c>
      <c r="E74" s="66"/>
      <c r="F74" s="134"/>
      <c r="G74" s="134"/>
      <c r="H74" s="134"/>
      <c r="I74" s="134"/>
    </row>
    <row r="75" spans="1:9" ht="25.5">
      <c r="A75" s="26" t="s">
        <v>83</v>
      </c>
      <c r="B75" s="27"/>
      <c r="C75" s="92"/>
      <c r="D75" s="92"/>
      <c r="E75" s="66"/>
      <c r="F75" s="134"/>
      <c r="G75" s="134"/>
      <c r="H75" s="134"/>
      <c r="I75" s="134"/>
    </row>
    <row r="76" spans="1:9" ht="12.75">
      <c r="A76" s="14" t="s">
        <v>84</v>
      </c>
      <c r="B76" s="6">
        <v>1600</v>
      </c>
      <c r="C76" s="69"/>
      <c r="D76" s="69"/>
      <c r="E76" s="66"/>
      <c r="F76" s="134"/>
      <c r="G76" s="134"/>
      <c r="H76" s="134"/>
      <c r="I76" s="134"/>
    </row>
    <row r="77" spans="1:5" ht="25.5">
      <c r="A77" s="32" t="s">
        <v>85</v>
      </c>
      <c r="B77" s="38"/>
      <c r="C77" s="39"/>
      <c r="D77" s="39"/>
      <c r="E77" s="16"/>
    </row>
    <row r="78" spans="1:5" ht="12.75">
      <c r="A78" s="3" t="s">
        <v>86</v>
      </c>
      <c r="B78" s="4">
        <v>1610</v>
      </c>
      <c r="C78" s="39"/>
      <c r="D78" s="39"/>
      <c r="E78" s="16"/>
    </row>
    <row r="79" spans="1:5" ht="12.75">
      <c r="A79" s="3" t="s">
        <v>87</v>
      </c>
      <c r="B79" s="4">
        <v>1615</v>
      </c>
      <c r="C79" s="39">
        <v>5597</v>
      </c>
      <c r="D79" s="39">
        <v>1653</v>
      </c>
      <c r="E79" s="16"/>
    </row>
    <row r="80" spans="1:5" ht="12.75">
      <c r="A80" s="3" t="s">
        <v>88</v>
      </c>
      <c r="B80" s="4">
        <v>1620</v>
      </c>
      <c r="C80" s="39">
        <v>2060</v>
      </c>
      <c r="D80" s="39">
        <v>1027</v>
      </c>
      <c r="E80" s="16"/>
    </row>
    <row r="81" spans="1:5" ht="12.75">
      <c r="A81" s="3" t="s">
        <v>57</v>
      </c>
      <c r="B81" s="4">
        <v>1621</v>
      </c>
      <c r="C81" s="39">
        <v>1766</v>
      </c>
      <c r="D81" s="39">
        <v>305</v>
      </c>
      <c r="E81" s="16"/>
    </row>
    <row r="82" spans="1:5" ht="12.75">
      <c r="A82" s="3" t="s">
        <v>89</v>
      </c>
      <c r="B82" s="4">
        <v>1625</v>
      </c>
      <c r="C82" s="39">
        <v>307</v>
      </c>
      <c r="D82" s="39">
        <v>225</v>
      </c>
      <c r="E82" s="16"/>
    </row>
    <row r="83" spans="1:5" ht="12.75">
      <c r="A83" s="3" t="s">
        <v>90</v>
      </c>
      <c r="B83" s="4">
        <v>1630</v>
      </c>
      <c r="C83" s="39">
        <v>1276</v>
      </c>
      <c r="D83" s="39">
        <v>825</v>
      </c>
      <c r="E83" s="16"/>
    </row>
    <row r="84" spans="1:5" ht="22.5">
      <c r="A84" s="5" t="s">
        <v>208</v>
      </c>
      <c r="B84" s="4">
        <v>1635</v>
      </c>
      <c r="C84" s="39"/>
      <c r="D84" s="39"/>
      <c r="E84" s="16"/>
    </row>
    <row r="85" spans="1:5" ht="22.5">
      <c r="A85" s="5" t="s">
        <v>92</v>
      </c>
      <c r="B85" s="4">
        <v>1645</v>
      </c>
      <c r="C85" s="39"/>
      <c r="D85" s="39"/>
      <c r="E85" s="16"/>
    </row>
    <row r="86" spans="1:5" ht="12.75">
      <c r="A86" s="3" t="s">
        <v>93</v>
      </c>
      <c r="B86" s="4">
        <v>1660</v>
      </c>
      <c r="C86" s="39">
        <v>5747</v>
      </c>
      <c r="D86" s="39">
        <v>6424</v>
      </c>
      <c r="E86" s="16"/>
    </row>
    <row r="87" spans="1:4" ht="12.75">
      <c r="A87" s="3" t="s">
        <v>94</v>
      </c>
      <c r="B87" s="4">
        <v>1665</v>
      </c>
      <c r="C87" s="39">
        <v>0</v>
      </c>
      <c r="D87" s="39">
        <v>0</v>
      </c>
    </row>
    <row r="88" spans="1:7" ht="12.75">
      <c r="A88" s="3" t="s">
        <v>95</v>
      </c>
      <c r="B88" s="4">
        <v>1690</v>
      </c>
      <c r="C88" s="39">
        <v>1287</v>
      </c>
      <c r="D88" s="39">
        <v>1246</v>
      </c>
      <c r="E88" s="16"/>
      <c r="F88" s="1"/>
      <c r="G88" s="1"/>
    </row>
    <row r="89" spans="1:8" ht="12.75">
      <c r="A89" s="7" t="s">
        <v>96</v>
      </c>
      <c r="B89" s="9">
        <v>1695</v>
      </c>
      <c r="C89" s="77">
        <f>C76+C78+C79+C80+C82+C83+C85+C86+C87+C88</f>
        <v>16274</v>
      </c>
      <c r="D89" s="77">
        <f>D76+D78+D79+D80+D82+D83+D84+D85+D86+D87+D88</f>
        <v>11400</v>
      </c>
      <c r="E89" s="90"/>
      <c r="F89" s="90"/>
      <c r="G89" s="90"/>
      <c r="H89" s="1"/>
    </row>
    <row r="90" spans="1:5" ht="51">
      <c r="A90" s="41" t="s">
        <v>97</v>
      </c>
      <c r="B90" s="41">
        <v>1700</v>
      </c>
      <c r="C90" s="93"/>
      <c r="D90" s="93"/>
      <c r="E90" s="16"/>
    </row>
    <row r="91" spans="1:5" ht="15.75">
      <c r="A91" s="11" t="s">
        <v>98</v>
      </c>
      <c r="B91" s="12">
        <v>1900</v>
      </c>
      <c r="C91" s="67">
        <f>C67+C74+C89+C90</f>
        <v>63680</v>
      </c>
      <c r="D91" s="67">
        <f>D67+D74+D89+D90</f>
        <v>58663</v>
      </c>
      <c r="E91" s="16"/>
    </row>
    <row r="92" spans="1:5" ht="14.25">
      <c r="A92" s="42" t="s">
        <v>172</v>
      </c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15.75">
      <c r="A94" s="184" t="s">
        <v>173</v>
      </c>
      <c r="B94" s="184"/>
      <c r="C94" s="184"/>
      <c r="D94" s="184"/>
      <c r="E94" s="16"/>
    </row>
    <row r="95" spans="1:5" ht="12.75">
      <c r="A95" s="25" t="s">
        <v>21</v>
      </c>
      <c r="B95" s="16"/>
      <c r="C95" s="16"/>
      <c r="D95" s="16"/>
      <c r="E95" s="16"/>
    </row>
    <row r="96" spans="1:5" ht="12.75">
      <c r="A96" s="16"/>
      <c r="B96" s="16"/>
      <c r="C96" s="16"/>
      <c r="D96" s="16"/>
      <c r="E96" s="16"/>
    </row>
    <row r="97" spans="1:5" ht="26.25">
      <c r="A97" s="24" t="s">
        <v>174</v>
      </c>
      <c r="B97" s="3" t="s">
        <v>165</v>
      </c>
      <c r="C97" s="4">
        <v>1801003</v>
      </c>
      <c r="D97" s="16"/>
      <c r="E97" s="16"/>
    </row>
    <row r="98" spans="1:5" ht="12.75">
      <c r="A98" s="16"/>
      <c r="B98" s="16"/>
      <c r="C98" s="16"/>
      <c r="D98" s="16"/>
      <c r="E98" s="16"/>
    </row>
    <row r="99" spans="1:5" ht="15.75">
      <c r="A99" s="186" t="s">
        <v>175</v>
      </c>
      <c r="B99" s="186"/>
      <c r="C99" s="186"/>
      <c r="D99" s="186"/>
      <c r="E99" s="16"/>
    </row>
    <row r="100" spans="1:5" ht="38.25">
      <c r="A100" s="10" t="s">
        <v>99</v>
      </c>
      <c r="B100" s="10" t="s">
        <v>33</v>
      </c>
      <c r="C100" s="10" t="s">
        <v>176</v>
      </c>
      <c r="D100" s="10" t="s">
        <v>177</v>
      </c>
      <c r="E100" s="16"/>
    </row>
    <row r="101" spans="1:5" ht="12.75">
      <c r="A101" s="13">
        <v>1</v>
      </c>
      <c r="B101" s="13">
        <v>2</v>
      </c>
      <c r="C101" s="13">
        <v>3</v>
      </c>
      <c r="D101" s="13">
        <v>4</v>
      </c>
      <c r="E101" s="16"/>
    </row>
    <row r="102" spans="1:5" ht="25.5">
      <c r="A102" s="3" t="s">
        <v>100</v>
      </c>
      <c r="B102" s="4">
        <v>2000</v>
      </c>
      <c r="C102" s="79">
        <v>16143</v>
      </c>
      <c r="D102" s="79">
        <v>16021</v>
      </c>
      <c r="E102" s="16"/>
    </row>
    <row r="103" spans="1:5" ht="25.5">
      <c r="A103" s="3" t="s">
        <v>101</v>
      </c>
      <c r="B103" s="4">
        <v>2050</v>
      </c>
      <c r="C103" s="79">
        <v>12389</v>
      </c>
      <c r="D103" s="79">
        <v>12414</v>
      </c>
      <c r="E103" s="16"/>
    </row>
    <row r="104" spans="1:7" ht="15.75">
      <c r="A104" s="15" t="s">
        <v>102</v>
      </c>
      <c r="B104" s="36"/>
      <c r="C104" s="89">
        <f>C102-C103</f>
        <v>3754</v>
      </c>
      <c r="D104" s="89">
        <f>D102-D103</f>
        <v>3607</v>
      </c>
      <c r="E104" s="16"/>
      <c r="F104" s="44"/>
      <c r="G104" s="2"/>
    </row>
    <row r="105" spans="1:7" ht="12.75">
      <c r="A105" s="3" t="s">
        <v>103</v>
      </c>
      <c r="B105" s="4">
        <v>2090</v>
      </c>
      <c r="C105" s="79">
        <v>3754</v>
      </c>
      <c r="D105" s="79">
        <v>3607</v>
      </c>
      <c r="E105" s="45"/>
      <c r="G105" s="2"/>
    </row>
    <row r="106" spans="1:7" ht="12.75">
      <c r="A106" s="3" t="s">
        <v>104</v>
      </c>
      <c r="B106" s="4">
        <v>2095</v>
      </c>
      <c r="C106" s="79"/>
      <c r="D106" s="79"/>
      <c r="E106" s="46"/>
      <c r="G106" s="2"/>
    </row>
    <row r="107" spans="1:7" ht="12.75">
      <c r="A107" s="3" t="s">
        <v>105</v>
      </c>
      <c r="B107" s="4">
        <v>2120</v>
      </c>
      <c r="C107" s="79">
        <v>339</v>
      </c>
      <c r="D107" s="79">
        <v>84</v>
      </c>
      <c r="E107" s="48"/>
      <c r="F107" s="47"/>
      <c r="G107" s="2"/>
    </row>
    <row r="108" spans="1:7" ht="12.75">
      <c r="A108" s="3" t="s">
        <v>106</v>
      </c>
      <c r="B108" s="4">
        <v>2130</v>
      </c>
      <c r="C108" s="79">
        <v>2629</v>
      </c>
      <c r="D108" s="79">
        <v>3083</v>
      </c>
      <c r="E108" s="48"/>
      <c r="G108" s="2"/>
    </row>
    <row r="109" spans="1:7" ht="12.75">
      <c r="A109" s="3" t="s">
        <v>107</v>
      </c>
      <c r="B109" s="4">
        <v>2150</v>
      </c>
      <c r="C109" s="79">
        <v>96</v>
      </c>
      <c r="D109" s="79">
        <v>66</v>
      </c>
      <c r="E109" s="48"/>
      <c r="F109" s="47"/>
      <c r="G109" s="2"/>
    </row>
    <row r="110" spans="1:5" ht="12.75">
      <c r="A110" s="3" t="s">
        <v>108</v>
      </c>
      <c r="B110" s="4">
        <v>2180</v>
      </c>
      <c r="C110" s="79">
        <v>959</v>
      </c>
      <c r="D110" s="79">
        <v>300</v>
      </c>
      <c r="E110" s="45"/>
    </row>
    <row r="111" spans="1:5" ht="26.25">
      <c r="A111" s="15" t="s">
        <v>109</v>
      </c>
      <c r="B111" s="36"/>
      <c r="C111" s="89">
        <f>C104+C107-C108-C109-C110</f>
        <v>409</v>
      </c>
      <c r="D111" s="89">
        <f>D104+D107-D108-D109-D110</f>
        <v>242</v>
      </c>
      <c r="E111" s="16"/>
    </row>
    <row r="112" spans="1:5" ht="12.75">
      <c r="A112" s="3" t="s">
        <v>103</v>
      </c>
      <c r="B112" s="4">
        <v>2190</v>
      </c>
      <c r="C112" s="79">
        <v>409</v>
      </c>
      <c r="D112" s="79">
        <v>242</v>
      </c>
      <c r="E112" s="16"/>
    </row>
    <row r="113" spans="1:5" ht="12.75">
      <c r="A113" s="3" t="s">
        <v>104</v>
      </c>
      <c r="B113" s="4">
        <v>2195</v>
      </c>
      <c r="C113" s="79"/>
      <c r="D113" s="79"/>
      <c r="E113" s="16"/>
    </row>
    <row r="114" spans="1:5" ht="12.75">
      <c r="A114" s="3" t="s">
        <v>110</v>
      </c>
      <c r="B114" s="4">
        <v>2200</v>
      </c>
      <c r="C114" s="79"/>
      <c r="D114" s="79"/>
      <c r="E114" s="16"/>
    </row>
    <row r="115" spans="1:5" ht="12.75">
      <c r="A115" s="3" t="s">
        <v>111</v>
      </c>
      <c r="B115" s="4">
        <v>2220</v>
      </c>
      <c r="C115" s="79">
        <v>186</v>
      </c>
      <c r="D115" s="79">
        <v>56</v>
      </c>
      <c r="E115" s="16"/>
    </row>
    <row r="116" spans="1:5" ht="12.75">
      <c r="A116" s="3" t="s">
        <v>112</v>
      </c>
      <c r="B116" s="4">
        <v>2240</v>
      </c>
      <c r="C116" s="79"/>
      <c r="D116" s="79"/>
      <c r="E116" s="16"/>
    </row>
    <row r="117" spans="1:5" ht="12.75">
      <c r="A117" s="3" t="s">
        <v>113</v>
      </c>
      <c r="B117" s="4">
        <v>2250</v>
      </c>
      <c r="C117" s="79"/>
      <c r="D117" s="79"/>
      <c r="E117" s="16"/>
    </row>
    <row r="118" spans="1:5" ht="12.75">
      <c r="A118" s="3" t="s">
        <v>114</v>
      </c>
      <c r="B118" s="4">
        <v>2255</v>
      </c>
      <c r="C118" s="79"/>
      <c r="D118" s="79"/>
      <c r="E118" s="16"/>
    </row>
    <row r="119" spans="1:5" ht="12.75">
      <c r="A119" s="3" t="s">
        <v>115</v>
      </c>
      <c r="B119" s="4">
        <v>2270</v>
      </c>
      <c r="C119" s="79"/>
      <c r="D119" s="79"/>
      <c r="E119" s="16"/>
    </row>
    <row r="120" spans="1:5" ht="26.25">
      <c r="A120" s="15" t="s">
        <v>116</v>
      </c>
      <c r="B120" s="36"/>
      <c r="C120" s="89">
        <f>C111+C114+C115+C116-C117-C118-C119</f>
        <v>595</v>
      </c>
      <c r="D120" s="89">
        <f>D111+D114+D115+D116-D117-D118-D119</f>
        <v>298</v>
      </c>
      <c r="E120" s="16"/>
    </row>
    <row r="121" spans="1:5" ht="12.75">
      <c r="A121" s="3" t="s">
        <v>103</v>
      </c>
      <c r="B121" s="4">
        <v>2290</v>
      </c>
      <c r="C121" s="96">
        <v>595</v>
      </c>
      <c r="D121" s="96">
        <v>298</v>
      </c>
      <c r="E121" s="16"/>
    </row>
    <row r="122" spans="1:5" ht="12.75">
      <c r="A122" s="3" t="s">
        <v>104</v>
      </c>
      <c r="B122" s="4">
        <v>2295</v>
      </c>
      <c r="C122" s="79"/>
      <c r="D122" s="79"/>
      <c r="E122" s="16"/>
    </row>
    <row r="123" spans="1:5" ht="12.75">
      <c r="A123" s="3" t="s">
        <v>117</v>
      </c>
      <c r="B123" s="4">
        <v>2300</v>
      </c>
      <c r="C123" s="79">
        <v>217</v>
      </c>
      <c r="D123" s="79">
        <v>71</v>
      </c>
      <c r="E123" s="16"/>
    </row>
    <row r="124" spans="1:5" ht="25.5">
      <c r="A124" s="3" t="s">
        <v>118</v>
      </c>
      <c r="B124" s="4">
        <v>2305</v>
      </c>
      <c r="C124" s="97"/>
      <c r="D124" s="97"/>
      <c r="E124" s="16"/>
    </row>
    <row r="125" spans="1:5" ht="15.75">
      <c r="A125" s="15" t="s">
        <v>119</v>
      </c>
      <c r="B125" s="36"/>
      <c r="C125" s="89">
        <f>C120-C123</f>
        <v>378</v>
      </c>
      <c r="D125" s="89">
        <f>D120-D123</f>
        <v>227</v>
      </c>
      <c r="E125" s="16"/>
    </row>
    <row r="126" spans="1:6" ht="12.75">
      <c r="A126" s="3" t="s">
        <v>103</v>
      </c>
      <c r="B126" s="4">
        <v>2350</v>
      </c>
      <c r="C126" s="79">
        <v>378</v>
      </c>
      <c r="D126" s="79">
        <v>227</v>
      </c>
      <c r="E126" s="16"/>
      <c r="F126" s="2"/>
    </row>
    <row r="127" spans="1:5" ht="12.75">
      <c r="A127" s="3" t="s">
        <v>104</v>
      </c>
      <c r="B127" s="4">
        <v>2355</v>
      </c>
      <c r="C127" s="79"/>
      <c r="D127" s="79"/>
      <c r="E127" s="16"/>
    </row>
    <row r="128" spans="1:5" ht="12.75">
      <c r="A128" s="16"/>
      <c r="B128" s="16"/>
      <c r="C128" s="16"/>
      <c r="D128" s="16"/>
      <c r="E128" s="16"/>
    </row>
    <row r="129" spans="1:5" ht="15.75">
      <c r="A129" s="49" t="s">
        <v>120</v>
      </c>
      <c r="B129" s="49"/>
      <c r="C129" s="49"/>
      <c r="D129" s="136"/>
      <c r="E129" s="16"/>
    </row>
    <row r="130" spans="1:5" ht="12.75">
      <c r="A130" s="16"/>
      <c r="B130" s="16"/>
      <c r="C130" s="16"/>
      <c r="D130" s="16"/>
      <c r="E130" s="16"/>
    </row>
    <row r="131" spans="1:5" ht="25.5">
      <c r="A131" s="10" t="s">
        <v>99</v>
      </c>
      <c r="B131" s="10" t="s">
        <v>33</v>
      </c>
      <c r="C131" s="10" t="s">
        <v>176</v>
      </c>
      <c r="D131" s="135" t="s">
        <v>176</v>
      </c>
      <c r="E131" s="16"/>
    </row>
    <row r="132" spans="1:5" ht="12.75">
      <c r="A132" s="10">
        <v>1</v>
      </c>
      <c r="B132" s="10">
        <v>2</v>
      </c>
      <c r="C132" s="10">
        <v>3</v>
      </c>
      <c r="D132" s="135">
        <v>3</v>
      </c>
      <c r="E132" s="16"/>
    </row>
    <row r="133" spans="1:5" ht="12.75">
      <c r="A133" s="3" t="s">
        <v>121</v>
      </c>
      <c r="B133" s="4">
        <v>2400</v>
      </c>
      <c r="C133" s="3"/>
      <c r="D133" s="22"/>
      <c r="E133" s="16"/>
    </row>
    <row r="134" spans="1:5" ht="25.5">
      <c r="A134" s="3" t="s">
        <v>122</v>
      </c>
      <c r="B134" s="4">
        <v>2405</v>
      </c>
      <c r="C134" s="3"/>
      <c r="D134" s="22"/>
      <c r="E134" s="16"/>
    </row>
    <row r="135" spans="1:5" ht="12.75">
      <c r="A135" s="3" t="s">
        <v>123</v>
      </c>
      <c r="B135" s="4">
        <v>2410</v>
      </c>
      <c r="C135" s="3"/>
      <c r="D135" s="22"/>
      <c r="E135" s="16"/>
    </row>
    <row r="136" spans="1:5" ht="25.5">
      <c r="A136" s="3" t="s">
        <v>124</v>
      </c>
      <c r="B136" s="4">
        <v>2415</v>
      </c>
      <c r="C136" s="3"/>
      <c r="D136" s="22"/>
      <c r="E136" s="16"/>
    </row>
    <row r="137" spans="1:5" ht="12.75">
      <c r="A137" s="3" t="s">
        <v>125</v>
      </c>
      <c r="B137" s="4">
        <v>2445</v>
      </c>
      <c r="C137" s="3"/>
      <c r="D137" s="22"/>
      <c r="E137" s="16"/>
    </row>
    <row r="138" spans="1:5" ht="25.5">
      <c r="A138" s="7" t="s">
        <v>126</v>
      </c>
      <c r="B138" s="9">
        <v>2450</v>
      </c>
      <c r="C138" s="3"/>
      <c r="D138" s="22"/>
      <c r="E138" s="16"/>
    </row>
    <row r="139" spans="1:5" ht="25.5">
      <c r="A139" s="3" t="s">
        <v>127</v>
      </c>
      <c r="B139" s="4">
        <v>2455</v>
      </c>
      <c r="C139" s="3"/>
      <c r="D139" s="22"/>
      <c r="E139" s="16"/>
    </row>
    <row r="140" spans="1:5" ht="25.5">
      <c r="A140" s="7" t="s">
        <v>128</v>
      </c>
      <c r="B140" s="9">
        <v>2460</v>
      </c>
      <c r="C140" s="3"/>
      <c r="D140" s="22"/>
      <c r="E140" s="16"/>
    </row>
    <row r="141" spans="1:5" ht="25.5">
      <c r="A141" s="7" t="s">
        <v>129</v>
      </c>
      <c r="B141" s="9">
        <v>2465</v>
      </c>
      <c r="C141" s="3">
        <f>C125</f>
        <v>378</v>
      </c>
      <c r="D141" s="22">
        <f>D125</f>
        <v>227</v>
      </c>
      <c r="E141" s="16"/>
    </row>
    <row r="142" spans="1:5" ht="12.75">
      <c r="A142" s="16"/>
      <c r="B142" s="16"/>
      <c r="C142" s="16"/>
      <c r="D142" s="16"/>
      <c r="E142" s="16"/>
    </row>
    <row r="143" spans="1:5" ht="15.75">
      <c r="A143" s="50" t="s">
        <v>130</v>
      </c>
      <c r="B143" s="16"/>
      <c r="C143" s="16"/>
      <c r="D143" s="16"/>
      <c r="E143" s="16"/>
    </row>
    <row r="144" spans="1:5" ht="12.75">
      <c r="A144" s="16"/>
      <c r="B144" s="16"/>
      <c r="C144" s="16"/>
      <c r="D144" s="16"/>
      <c r="E144" s="16"/>
    </row>
    <row r="145" spans="1:5" ht="25.5">
      <c r="A145" s="10" t="s">
        <v>131</v>
      </c>
      <c r="B145" s="10" t="s">
        <v>33</v>
      </c>
      <c r="C145" s="10" t="s">
        <v>176</v>
      </c>
      <c r="D145" s="135" t="s">
        <v>176</v>
      </c>
      <c r="E145" s="16"/>
    </row>
    <row r="146" spans="1:5" ht="12.75">
      <c r="A146" s="10">
        <v>1</v>
      </c>
      <c r="B146" s="10">
        <v>2</v>
      </c>
      <c r="C146" s="10">
        <v>3</v>
      </c>
      <c r="D146" s="135">
        <v>3</v>
      </c>
      <c r="E146" s="16"/>
    </row>
    <row r="147" spans="1:5" ht="12.75">
      <c r="A147" s="3" t="s">
        <v>132</v>
      </c>
      <c r="B147" s="4">
        <v>2500</v>
      </c>
      <c r="C147" s="39">
        <v>4410</v>
      </c>
      <c r="D147" s="39">
        <v>3023</v>
      </c>
      <c r="E147" s="16"/>
    </row>
    <row r="148" spans="1:5" ht="12.75">
      <c r="A148" s="3" t="s">
        <v>133</v>
      </c>
      <c r="B148" s="4">
        <v>2505</v>
      </c>
      <c r="C148" s="39">
        <v>5120</v>
      </c>
      <c r="D148" s="39">
        <v>4439</v>
      </c>
      <c r="E148" s="16"/>
    </row>
    <row r="149" spans="1:5" ht="12.75">
      <c r="A149" s="3" t="s">
        <v>134</v>
      </c>
      <c r="B149" s="4">
        <v>2510</v>
      </c>
      <c r="C149" s="39">
        <v>1159</v>
      </c>
      <c r="D149" s="39">
        <v>864</v>
      </c>
      <c r="E149" s="16"/>
    </row>
    <row r="150" spans="1:5" ht="12.75">
      <c r="A150" s="3" t="s">
        <v>135</v>
      </c>
      <c r="B150" s="4">
        <v>2515</v>
      </c>
      <c r="C150" s="39">
        <v>360</v>
      </c>
      <c r="D150" s="39">
        <v>775</v>
      </c>
      <c r="E150" s="16"/>
    </row>
    <row r="151" spans="1:5" ht="12.75">
      <c r="A151" s="3" t="s">
        <v>108</v>
      </c>
      <c r="B151" s="4">
        <v>2520</v>
      </c>
      <c r="C151" s="95">
        <v>5024</v>
      </c>
      <c r="D151" s="95">
        <v>6762</v>
      </c>
      <c r="E151" s="16"/>
    </row>
    <row r="152" spans="1:6" ht="12.75">
      <c r="A152" s="19" t="s">
        <v>136</v>
      </c>
      <c r="B152" s="12">
        <v>2550</v>
      </c>
      <c r="C152" s="91">
        <f>SUM(C147:C151)</f>
        <v>16073</v>
      </c>
      <c r="D152" s="91">
        <f>SUM(D147:D151)</f>
        <v>15863</v>
      </c>
      <c r="E152" s="16"/>
      <c r="F152" s="1"/>
    </row>
    <row r="153" spans="1:5" ht="12.75">
      <c r="A153" s="16"/>
      <c r="B153" s="16"/>
      <c r="C153" s="16"/>
      <c r="D153" s="16"/>
      <c r="E153" s="16"/>
    </row>
    <row r="154" spans="1:5" ht="15.75">
      <c r="A154" s="50" t="s">
        <v>137</v>
      </c>
      <c r="B154" s="16"/>
      <c r="C154" s="16"/>
      <c r="D154" s="16"/>
      <c r="E154" s="16"/>
    </row>
    <row r="155" spans="1:5" ht="12.75">
      <c r="A155" s="16"/>
      <c r="B155" s="16"/>
      <c r="C155" s="16"/>
      <c r="D155" s="16"/>
      <c r="E155" s="16"/>
    </row>
    <row r="156" spans="1:5" ht="38.25">
      <c r="A156" s="10" t="s">
        <v>131</v>
      </c>
      <c r="B156" s="10" t="s">
        <v>33</v>
      </c>
      <c r="C156" s="10" t="s">
        <v>176</v>
      </c>
      <c r="D156" s="10" t="s">
        <v>177</v>
      </c>
      <c r="E156" s="16"/>
    </row>
    <row r="157" spans="1:5" ht="12.75">
      <c r="A157" s="10">
        <v>1</v>
      </c>
      <c r="B157" s="10">
        <v>2</v>
      </c>
      <c r="C157" s="10">
        <v>3</v>
      </c>
      <c r="D157" s="10">
        <v>4</v>
      </c>
      <c r="E157" s="16"/>
    </row>
    <row r="158" spans="1:5" ht="12.75">
      <c r="A158" s="3" t="s">
        <v>138</v>
      </c>
      <c r="B158" s="4">
        <v>2600</v>
      </c>
      <c r="C158" s="3"/>
      <c r="D158" s="3"/>
      <c r="E158" s="16"/>
    </row>
    <row r="159" spans="1:5" ht="25.5">
      <c r="A159" s="3" t="s">
        <v>139</v>
      </c>
      <c r="B159" s="4">
        <v>2605</v>
      </c>
      <c r="C159" s="3"/>
      <c r="D159" s="3"/>
      <c r="E159" s="16"/>
    </row>
    <row r="160" spans="1:5" ht="25.5">
      <c r="A160" s="3" t="s">
        <v>140</v>
      </c>
      <c r="B160" s="4">
        <v>2610</v>
      </c>
      <c r="C160" s="3"/>
      <c r="D160" s="3"/>
      <c r="E160" s="16"/>
    </row>
    <row r="161" spans="1:5" ht="23.25" customHeight="1">
      <c r="A161" s="3" t="s">
        <v>141</v>
      </c>
      <c r="B161" s="4">
        <v>2615</v>
      </c>
      <c r="C161" s="3"/>
      <c r="D161" s="3"/>
      <c r="E161" s="16"/>
    </row>
    <row r="162" spans="1:5" ht="12.75">
      <c r="A162" s="3" t="s">
        <v>142</v>
      </c>
      <c r="B162" s="4">
        <v>2650</v>
      </c>
      <c r="C162" s="3"/>
      <c r="D162" s="3"/>
      <c r="E162" s="16"/>
    </row>
  </sheetData>
  <sheetProtection selectLockedCells="1" selectUnlockedCells="1"/>
  <mergeCells count="21">
    <mergeCell ref="C13:E13"/>
    <mergeCell ref="A15:D15"/>
    <mergeCell ref="A56:A57"/>
    <mergeCell ref="C56:C57"/>
    <mergeCell ref="A94:D94"/>
    <mergeCell ref="A99:D99"/>
    <mergeCell ref="D56:D57"/>
    <mergeCell ref="C7:E7"/>
    <mergeCell ref="A8:E8"/>
    <mergeCell ref="A9:E9"/>
    <mergeCell ref="A10:E10"/>
    <mergeCell ref="A11:E11"/>
    <mergeCell ref="A12:B12"/>
    <mergeCell ref="C12:E12"/>
    <mergeCell ref="A13:B13"/>
    <mergeCell ref="A2:B2"/>
    <mergeCell ref="C2:E2"/>
    <mergeCell ref="A3:B3"/>
    <mergeCell ref="C4:E4"/>
    <mergeCell ref="C5:E5"/>
    <mergeCell ref="C6:E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60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5.7109375" style="1" customWidth="1"/>
    <col min="4" max="4" width="20.28125" style="1" customWidth="1"/>
    <col min="5" max="5" width="11.421875" style="1" customWidth="1"/>
    <col min="6" max="6" width="9.8515625" style="1" customWidth="1"/>
    <col min="7" max="7" width="10.281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15.75" customHeight="1">
      <c r="A4" s="24" t="s">
        <v>216</v>
      </c>
      <c r="B4" s="3" t="s">
        <v>150</v>
      </c>
      <c r="C4" s="187" t="s">
        <v>217</v>
      </c>
      <c r="D4" s="187"/>
      <c r="E4" s="187"/>
    </row>
    <row r="5" spans="1:5" ht="12.75" customHeight="1">
      <c r="A5" s="3" t="s">
        <v>201</v>
      </c>
      <c r="B5" s="3" t="s">
        <v>152</v>
      </c>
      <c r="C5" s="187" t="s">
        <v>218</v>
      </c>
      <c r="D5" s="187"/>
      <c r="E5" s="187"/>
    </row>
    <row r="6" spans="1:5" ht="25.5" customHeight="1">
      <c r="A6" s="3" t="s">
        <v>192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155</v>
      </c>
      <c r="B7" s="3" t="s">
        <v>156</v>
      </c>
      <c r="C7" s="187" t="s">
        <v>157</v>
      </c>
      <c r="D7" s="187"/>
      <c r="E7" s="187"/>
    </row>
    <row r="8" spans="1:5" ht="12.75" customHeight="1">
      <c r="A8" s="179" t="s">
        <v>237</v>
      </c>
      <c r="B8" s="179"/>
      <c r="C8" s="179"/>
      <c r="D8" s="179"/>
      <c r="E8" s="179"/>
    </row>
    <row r="9" spans="1:5" ht="12.75" customHeight="1">
      <c r="A9" s="179" t="s">
        <v>219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19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38.2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98">
        <v>31</v>
      </c>
      <c r="D22" s="98">
        <v>27</v>
      </c>
      <c r="E22" s="16"/>
    </row>
    <row r="23" spans="1:5" ht="12.75">
      <c r="A23" s="3" t="s">
        <v>36</v>
      </c>
      <c r="B23" s="4">
        <v>1001</v>
      </c>
      <c r="C23" s="39">
        <v>106</v>
      </c>
      <c r="D23" s="39">
        <v>106</v>
      </c>
      <c r="E23" s="16"/>
    </row>
    <row r="24" spans="1:5" ht="12.75">
      <c r="A24" s="3" t="s">
        <v>37</v>
      </c>
      <c r="B24" s="4">
        <v>1002</v>
      </c>
      <c r="C24" s="39">
        <v>75</v>
      </c>
      <c r="D24" s="39">
        <v>79</v>
      </c>
      <c r="E24" s="16"/>
    </row>
    <row r="25" spans="1:5" ht="12.75">
      <c r="A25" s="3" t="s">
        <v>38</v>
      </c>
      <c r="B25" s="4">
        <v>1005</v>
      </c>
      <c r="C25" s="39"/>
      <c r="D25" s="39"/>
      <c r="E25" s="16"/>
    </row>
    <row r="26" spans="1:5" ht="12.75">
      <c r="A26" s="32" t="s">
        <v>39</v>
      </c>
      <c r="B26" s="33">
        <v>1010</v>
      </c>
      <c r="C26" s="133">
        <f>C27-C28</f>
        <v>3726</v>
      </c>
      <c r="D26" s="133">
        <f>D27-D28</f>
        <v>3675</v>
      </c>
      <c r="E26" s="16"/>
    </row>
    <row r="27" spans="1:5" ht="12.75">
      <c r="A27" s="3" t="s">
        <v>36</v>
      </c>
      <c r="B27" s="4">
        <v>1011</v>
      </c>
      <c r="C27" s="39">
        <v>15920</v>
      </c>
      <c r="D27" s="39">
        <v>15917</v>
      </c>
      <c r="E27" s="16"/>
    </row>
    <row r="28" spans="1:5" ht="12.75">
      <c r="A28" s="3" t="s">
        <v>40</v>
      </c>
      <c r="B28" s="4">
        <v>1012</v>
      </c>
      <c r="C28" s="39">
        <v>12194</v>
      </c>
      <c r="D28" s="39">
        <v>12242</v>
      </c>
      <c r="E28" s="16"/>
    </row>
    <row r="29" spans="1:5" ht="12.75">
      <c r="A29" s="3" t="s">
        <v>41</v>
      </c>
      <c r="B29" s="4">
        <v>1015</v>
      </c>
      <c r="C29" s="39"/>
      <c r="D29" s="39"/>
      <c r="E29" s="16"/>
    </row>
    <row r="30" spans="1:5" ht="12.75">
      <c r="A30" s="3" t="s">
        <v>42</v>
      </c>
      <c r="B30" s="4">
        <v>1020</v>
      </c>
      <c r="C30" s="39"/>
      <c r="D30" s="39"/>
      <c r="E30" s="16"/>
    </row>
    <row r="31" spans="1:5" ht="12.75">
      <c r="A31" s="32" t="s">
        <v>43</v>
      </c>
      <c r="B31" s="36"/>
      <c r="C31" s="39"/>
      <c r="D31" s="39"/>
      <c r="E31" s="16"/>
    </row>
    <row r="32" spans="1:5" ht="25.5">
      <c r="A32" s="3" t="s">
        <v>44</v>
      </c>
      <c r="B32" s="4">
        <v>1030</v>
      </c>
      <c r="C32" s="39"/>
      <c r="D32" s="39"/>
      <c r="E32" s="16"/>
    </row>
    <row r="33" spans="1:5" ht="12.75">
      <c r="A33" s="3" t="s">
        <v>45</v>
      </c>
      <c r="B33" s="4">
        <v>1035</v>
      </c>
      <c r="C33" s="39"/>
      <c r="D33" s="39"/>
      <c r="E33" s="16"/>
    </row>
    <row r="34" spans="1:5" ht="25.5">
      <c r="A34" s="3" t="s">
        <v>46</v>
      </c>
      <c r="B34" s="4">
        <v>1040</v>
      </c>
      <c r="C34" s="39"/>
      <c r="D34" s="39"/>
      <c r="E34" s="16"/>
    </row>
    <row r="35" spans="1:5" ht="12.75">
      <c r="A35" s="3" t="s">
        <v>47</v>
      </c>
      <c r="B35" s="4">
        <v>1045</v>
      </c>
      <c r="C35" s="39"/>
      <c r="D35" s="39"/>
      <c r="E35" s="16"/>
    </row>
    <row r="36" spans="1:5" ht="12.75">
      <c r="A36" s="3" t="s">
        <v>48</v>
      </c>
      <c r="B36" s="4">
        <v>1090</v>
      </c>
      <c r="C36" s="39"/>
      <c r="D36" s="39"/>
      <c r="E36" s="16"/>
    </row>
    <row r="37" spans="1:5" ht="12.75">
      <c r="A37" s="37" t="s">
        <v>49</v>
      </c>
      <c r="B37" s="8">
        <v>1095</v>
      </c>
      <c r="C37" s="81">
        <f>C22+C26</f>
        <v>3757</v>
      </c>
      <c r="D37" s="81">
        <f>D22+D26</f>
        <v>3702</v>
      </c>
      <c r="E37" s="16"/>
    </row>
    <row r="38" spans="1:5" ht="12.75">
      <c r="A38" s="26" t="s">
        <v>50</v>
      </c>
      <c r="B38" s="27"/>
      <c r="C38" s="92"/>
      <c r="D38" s="92"/>
      <c r="E38" s="16"/>
    </row>
    <row r="39" spans="1:5" ht="12.75">
      <c r="A39" s="14" t="s">
        <v>51</v>
      </c>
      <c r="B39" s="6">
        <v>1100</v>
      </c>
      <c r="C39" s="69">
        <v>730</v>
      </c>
      <c r="D39" s="69">
        <v>471</v>
      </c>
      <c r="E39" s="16"/>
    </row>
    <row r="40" spans="1:5" ht="12.75">
      <c r="A40" s="3" t="s">
        <v>52</v>
      </c>
      <c r="B40" s="4">
        <v>1110</v>
      </c>
      <c r="C40" s="39"/>
      <c r="D40" s="39"/>
      <c r="E40" s="16"/>
    </row>
    <row r="41" spans="1:5" ht="25.5">
      <c r="A41" s="3" t="s">
        <v>53</v>
      </c>
      <c r="B41" s="4">
        <v>1125</v>
      </c>
      <c r="C41" s="39">
        <v>2401</v>
      </c>
      <c r="D41" s="39">
        <v>2526</v>
      </c>
      <c r="E41" s="16"/>
    </row>
    <row r="42" spans="1:5" ht="25.5">
      <c r="A42" s="32" t="s">
        <v>54</v>
      </c>
      <c r="B42" s="38"/>
      <c r="C42" s="39"/>
      <c r="D42" s="39"/>
      <c r="E42" s="16"/>
    </row>
    <row r="43" spans="1:5" ht="12.75">
      <c r="A43" s="3" t="s">
        <v>55</v>
      </c>
      <c r="B43" s="4">
        <v>1130</v>
      </c>
      <c r="C43" s="39">
        <v>456</v>
      </c>
      <c r="D43" s="39">
        <v>456</v>
      </c>
      <c r="E43" s="16"/>
    </row>
    <row r="44" spans="1:5" ht="12.75">
      <c r="A44" s="3" t="s">
        <v>56</v>
      </c>
      <c r="B44" s="4">
        <v>1135</v>
      </c>
      <c r="C44" s="39">
        <v>55</v>
      </c>
      <c r="D44" s="39">
        <v>46</v>
      </c>
      <c r="E44" s="16"/>
    </row>
    <row r="45" spans="1:5" ht="12.75">
      <c r="A45" s="3" t="s">
        <v>57</v>
      </c>
      <c r="B45" s="4">
        <v>1136</v>
      </c>
      <c r="C45" s="39">
        <v>55</v>
      </c>
      <c r="D45" s="39">
        <v>46</v>
      </c>
      <c r="E45" s="16"/>
    </row>
    <row r="46" spans="1:5" ht="12.75">
      <c r="A46" s="3" t="s">
        <v>59</v>
      </c>
      <c r="B46" s="4">
        <v>1155</v>
      </c>
      <c r="C46" s="39">
        <v>596</v>
      </c>
      <c r="D46" s="39">
        <v>500</v>
      </c>
      <c r="E46" s="16"/>
    </row>
    <row r="47" spans="1:5" ht="12.75">
      <c r="A47" s="3" t="s">
        <v>60</v>
      </c>
      <c r="B47" s="4">
        <v>1160</v>
      </c>
      <c r="C47" s="39"/>
      <c r="D47" s="39"/>
      <c r="E47" s="16"/>
    </row>
    <row r="48" spans="1:5" ht="12.75">
      <c r="A48" s="3" t="s">
        <v>61</v>
      </c>
      <c r="B48" s="4">
        <v>1165</v>
      </c>
      <c r="C48" s="39">
        <v>78</v>
      </c>
      <c r="D48" s="39">
        <v>118</v>
      </c>
      <c r="E48" s="16"/>
    </row>
    <row r="49" spans="1:5" ht="12.75">
      <c r="A49" s="3" t="s">
        <v>62</v>
      </c>
      <c r="B49" s="4">
        <v>1170</v>
      </c>
      <c r="C49" s="39">
        <v>1094</v>
      </c>
      <c r="D49" s="39">
        <v>832</v>
      </c>
      <c r="E49" s="16"/>
    </row>
    <row r="50" spans="1:5" ht="12.75">
      <c r="A50" s="3" t="s">
        <v>63</v>
      </c>
      <c r="B50" s="4">
        <v>1190</v>
      </c>
      <c r="C50" s="39"/>
      <c r="D50" s="39"/>
      <c r="E50" s="16"/>
    </row>
    <row r="51" spans="1:5" ht="12.75">
      <c r="A51" s="7" t="s">
        <v>64</v>
      </c>
      <c r="B51" s="9">
        <v>1195</v>
      </c>
      <c r="C51" s="77">
        <f>C39+C40+C41+C43+C44+C46+C47+C48+C49+C50</f>
        <v>5410</v>
      </c>
      <c r="D51" s="77">
        <f>D39+D40+D41+D43+D44+D46+D47+D48+D49+D50</f>
        <v>4949</v>
      </c>
      <c r="E51" s="16"/>
    </row>
    <row r="52" spans="1:5" ht="25.5">
      <c r="A52" s="9" t="s">
        <v>65</v>
      </c>
      <c r="B52" s="9">
        <v>1200</v>
      </c>
      <c r="C52" s="39"/>
      <c r="D52" s="39"/>
      <c r="E52" s="16"/>
    </row>
    <row r="53" spans="1:5" ht="15.75">
      <c r="A53" s="11" t="s">
        <v>66</v>
      </c>
      <c r="B53" s="12">
        <v>1300</v>
      </c>
      <c r="C53" s="67">
        <f>C37+C51+C52</f>
        <v>9167</v>
      </c>
      <c r="D53" s="67">
        <f>D37+D51+D52</f>
        <v>8651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12" ht="12.75">
      <c r="A58" s="14" t="s">
        <v>71</v>
      </c>
      <c r="B58" s="6">
        <v>1400</v>
      </c>
      <c r="C58" s="69">
        <v>5712</v>
      </c>
      <c r="D58" s="69">
        <v>5712</v>
      </c>
      <c r="E58" s="66"/>
      <c r="F58" s="2"/>
      <c r="G58" s="2"/>
      <c r="H58" s="134"/>
      <c r="I58" s="134"/>
      <c r="J58" s="134"/>
      <c r="K58" s="134"/>
      <c r="L58" s="134"/>
    </row>
    <row r="59" spans="1:12" ht="12.75">
      <c r="A59" s="3" t="s">
        <v>72</v>
      </c>
      <c r="B59" s="4">
        <v>1405</v>
      </c>
      <c r="C59" s="39"/>
      <c r="D59" s="39"/>
      <c r="E59" s="66"/>
      <c r="F59" s="2"/>
      <c r="G59" s="2"/>
      <c r="H59" s="134"/>
      <c r="I59" s="134"/>
      <c r="J59" s="134"/>
      <c r="K59" s="134"/>
      <c r="L59" s="134"/>
    </row>
    <row r="60" spans="1:12" ht="12.75">
      <c r="A60" s="3" t="s">
        <v>73</v>
      </c>
      <c r="B60" s="4">
        <v>1410</v>
      </c>
      <c r="C60" s="39"/>
      <c r="D60" s="39"/>
      <c r="E60" s="66"/>
      <c r="F60" s="2"/>
      <c r="G60" s="2"/>
      <c r="H60" s="134"/>
      <c r="I60" s="134"/>
      <c r="J60" s="134"/>
      <c r="K60" s="134"/>
      <c r="L60" s="134"/>
    </row>
    <row r="61" spans="1:12" ht="12.75">
      <c r="A61" s="3" t="s">
        <v>74</v>
      </c>
      <c r="B61" s="4">
        <v>1415</v>
      </c>
      <c r="C61" s="39"/>
      <c r="D61" s="39"/>
      <c r="E61" s="66"/>
      <c r="F61" s="2"/>
      <c r="G61" s="2"/>
      <c r="H61" s="2"/>
      <c r="I61" s="2"/>
      <c r="J61" s="134"/>
      <c r="K61" s="134"/>
      <c r="L61" s="134"/>
    </row>
    <row r="62" spans="1:12" ht="25.5">
      <c r="A62" s="3" t="s">
        <v>170</v>
      </c>
      <c r="B62" s="4">
        <v>1420</v>
      </c>
      <c r="C62" s="39">
        <v>-1744</v>
      </c>
      <c r="D62" s="39">
        <v>-2410</v>
      </c>
      <c r="E62" s="66"/>
      <c r="F62" s="2"/>
      <c r="G62" s="99"/>
      <c r="H62" s="2"/>
      <c r="I62" s="2"/>
      <c r="J62" s="134"/>
      <c r="K62" s="134"/>
      <c r="L62" s="134"/>
    </row>
    <row r="63" spans="1:12" ht="12.75">
      <c r="A63" s="3" t="s">
        <v>75</v>
      </c>
      <c r="B63" s="4">
        <v>1425</v>
      </c>
      <c r="C63" s="79"/>
      <c r="D63" s="79"/>
      <c r="E63" s="66"/>
      <c r="F63" s="2"/>
      <c r="G63" s="2"/>
      <c r="H63" s="134"/>
      <c r="I63" s="134"/>
      <c r="J63" s="134"/>
      <c r="K63" s="134"/>
      <c r="L63" s="134"/>
    </row>
    <row r="64" spans="1:12" ht="12.75">
      <c r="A64" s="3" t="s">
        <v>76</v>
      </c>
      <c r="B64" s="4">
        <v>1430</v>
      </c>
      <c r="C64" s="79" t="s">
        <v>171</v>
      </c>
      <c r="D64" s="79" t="s">
        <v>171</v>
      </c>
      <c r="E64" s="66"/>
      <c r="F64" s="2"/>
      <c r="G64" s="2"/>
      <c r="H64" s="134"/>
      <c r="I64" s="134"/>
      <c r="J64" s="134"/>
      <c r="K64" s="134"/>
      <c r="L64" s="134"/>
    </row>
    <row r="65" spans="1:12" ht="12.75">
      <c r="A65" s="37" t="s">
        <v>49</v>
      </c>
      <c r="B65" s="8">
        <v>1495</v>
      </c>
      <c r="C65" s="81">
        <f>SUM(C58:C64)</f>
        <v>3968</v>
      </c>
      <c r="D65" s="81">
        <f>SUM(D58:D64)</f>
        <v>3302</v>
      </c>
      <c r="E65" s="66"/>
      <c r="F65" s="2"/>
      <c r="G65" s="2"/>
      <c r="H65" s="134"/>
      <c r="I65" s="134"/>
      <c r="J65" s="134"/>
      <c r="K65" s="134"/>
      <c r="L65" s="134"/>
    </row>
    <row r="66" spans="1:12" ht="25.5">
      <c r="A66" s="26" t="s">
        <v>77</v>
      </c>
      <c r="B66" s="27"/>
      <c r="C66" s="92"/>
      <c r="D66" s="92"/>
      <c r="E66" s="66"/>
      <c r="F66" s="2"/>
      <c r="G66" s="2"/>
      <c r="H66" s="134"/>
      <c r="I66" s="134"/>
      <c r="J66" s="134"/>
      <c r="K66" s="134"/>
      <c r="L66" s="134"/>
    </row>
    <row r="67" spans="1:12" ht="12.75">
      <c r="A67" s="14" t="s">
        <v>78</v>
      </c>
      <c r="B67" s="6">
        <v>1500</v>
      </c>
      <c r="C67" s="69"/>
      <c r="D67" s="69"/>
      <c r="E67" s="66"/>
      <c r="F67" s="2"/>
      <c r="G67" s="2"/>
      <c r="H67" s="134"/>
      <c r="I67" s="134"/>
      <c r="J67" s="134"/>
      <c r="K67" s="134"/>
      <c r="L67" s="134"/>
    </row>
    <row r="68" spans="1:12" ht="12.75">
      <c r="A68" s="3" t="s">
        <v>79</v>
      </c>
      <c r="B68" s="4">
        <v>1510</v>
      </c>
      <c r="C68" s="39"/>
      <c r="D68" s="39"/>
      <c r="E68" s="66"/>
      <c r="F68" s="2"/>
      <c r="G68" s="2"/>
      <c r="H68" s="134"/>
      <c r="I68" s="134"/>
      <c r="J68" s="134"/>
      <c r="K68" s="134"/>
      <c r="L68" s="134"/>
    </row>
    <row r="69" spans="1:12" ht="12.75">
      <c r="A69" s="3" t="s">
        <v>80</v>
      </c>
      <c r="B69" s="4">
        <v>1515</v>
      </c>
      <c r="C69" s="39">
        <v>1542</v>
      </c>
      <c r="D69" s="39">
        <v>1542</v>
      </c>
      <c r="E69" s="66"/>
      <c r="F69" s="2"/>
      <c r="G69" s="2"/>
      <c r="H69" s="134"/>
      <c r="I69" s="134"/>
      <c r="J69" s="134"/>
      <c r="K69" s="134"/>
      <c r="L69" s="134"/>
    </row>
    <row r="70" spans="1:12" ht="12.75">
      <c r="A70" s="3" t="s">
        <v>81</v>
      </c>
      <c r="B70" s="4">
        <v>1520</v>
      </c>
      <c r="C70" s="39"/>
      <c r="D70" s="39"/>
      <c r="E70" s="66"/>
      <c r="F70" s="2"/>
      <c r="G70" s="2"/>
      <c r="H70" s="134"/>
      <c r="I70" s="134"/>
      <c r="J70" s="134"/>
      <c r="K70" s="134"/>
      <c r="L70" s="134"/>
    </row>
    <row r="71" spans="1:12" ht="12.75">
      <c r="A71" s="3" t="s">
        <v>82</v>
      </c>
      <c r="B71" s="4">
        <v>1525</v>
      </c>
      <c r="C71" s="39"/>
      <c r="D71" s="39"/>
      <c r="E71" s="66"/>
      <c r="F71" s="2"/>
      <c r="G71" s="2"/>
      <c r="H71" s="134"/>
      <c r="I71" s="134"/>
      <c r="J71" s="134"/>
      <c r="K71" s="134"/>
      <c r="L71" s="134"/>
    </row>
    <row r="72" spans="1:5" ht="12.75">
      <c r="A72" s="37" t="s">
        <v>64</v>
      </c>
      <c r="B72" s="8">
        <v>1595</v>
      </c>
      <c r="C72" s="81">
        <f>SUM(C67:C71)</f>
        <v>1542</v>
      </c>
      <c r="D72" s="81">
        <f>SUM(D67:D71)</f>
        <v>1542</v>
      </c>
      <c r="E72" s="16"/>
    </row>
    <row r="73" spans="1:5" ht="25.5">
      <c r="A73" s="26" t="s">
        <v>83</v>
      </c>
      <c r="B73" s="27"/>
      <c r="C73" s="92"/>
      <c r="D73" s="92"/>
      <c r="E73" s="16"/>
    </row>
    <row r="74" spans="1:5" ht="12.75">
      <c r="A74" s="14" t="s">
        <v>84</v>
      </c>
      <c r="B74" s="6">
        <v>1600</v>
      </c>
      <c r="C74" s="69"/>
      <c r="D74" s="69"/>
      <c r="E74" s="16"/>
    </row>
    <row r="75" spans="1:5" ht="12.75">
      <c r="A75" s="32" t="s">
        <v>85</v>
      </c>
      <c r="B75" s="38"/>
      <c r="C75" s="39"/>
      <c r="D75" s="39"/>
      <c r="E75" s="16"/>
    </row>
    <row r="76" spans="1:5" ht="12.75">
      <c r="A76" s="3" t="s">
        <v>86</v>
      </c>
      <c r="B76" s="4">
        <v>1610</v>
      </c>
      <c r="C76" s="39"/>
      <c r="D76" s="39"/>
      <c r="E76" s="16"/>
    </row>
    <row r="77" spans="1:5" ht="12.75">
      <c r="A77" s="3" t="s">
        <v>87</v>
      </c>
      <c r="B77" s="4">
        <v>1615</v>
      </c>
      <c r="C77" s="39">
        <v>692</v>
      </c>
      <c r="D77" s="39">
        <v>504</v>
      </c>
      <c r="E77" s="16"/>
    </row>
    <row r="78" spans="1:5" ht="12.75">
      <c r="A78" s="3" t="s">
        <v>88</v>
      </c>
      <c r="B78" s="4">
        <v>1620</v>
      </c>
      <c r="C78" s="39">
        <v>1272</v>
      </c>
      <c r="D78" s="39">
        <v>1322</v>
      </c>
      <c r="E78" s="16"/>
    </row>
    <row r="79" spans="1:5" ht="12.75">
      <c r="A79" s="3" t="s">
        <v>57</v>
      </c>
      <c r="B79" s="4">
        <v>1621</v>
      </c>
      <c r="C79" s="75"/>
      <c r="D79" s="75"/>
      <c r="E79" s="16"/>
    </row>
    <row r="80" spans="1:5" ht="12.75">
      <c r="A80" s="3" t="s">
        <v>89</v>
      </c>
      <c r="B80" s="4">
        <v>1625</v>
      </c>
      <c r="C80" s="39">
        <v>260</v>
      </c>
      <c r="D80" s="39">
        <v>358</v>
      </c>
      <c r="E80" s="16"/>
    </row>
    <row r="81" spans="1:5" ht="12.75">
      <c r="A81" s="3" t="s">
        <v>90</v>
      </c>
      <c r="B81" s="4">
        <v>1630</v>
      </c>
      <c r="C81" s="39">
        <v>887</v>
      </c>
      <c r="D81" s="39">
        <v>970</v>
      </c>
      <c r="E81" s="16"/>
    </row>
    <row r="82" spans="1:5" ht="22.5">
      <c r="A82" s="5" t="s">
        <v>208</v>
      </c>
      <c r="B82" s="4">
        <v>1635</v>
      </c>
      <c r="C82" s="39"/>
      <c r="D82" s="39"/>
      <c r="E82" s="16"/>
    </row>
    <row r="83" spans="1:5" ht="12.75">
      <c r="A83" s="3" t="s">
        <v>93</v>
      </c>
      <c r="B83" s="4">
        <v>1660</v>
      </c>
      <c r="C83" s="39"/>
      <c r="D83" s="39"/>
      <c r="E83" s="16"/>
    </row>
    <row r="84" spans="1:5" ht="12.75">
      <c r="A84" s="3" t="s">
        <v>94</v>
      </c>
      <c r="B84" s="4">
        <v>1665</v>
      </c>
      <c r="C84" s="39"/>
      <c r="D84" s="39"/>
      <c r="E84" s="16"/>
    </row>
    <row r="85" spans="1:5" ht="12.75">
      <c r="A85" s="3" t="s">
        <v>95</v>
      </c>
      <c r="B85" s="4">
        <v>1690</v>
      </c>
      <c r="C85" s="39">
        <v>546</v>
      </c>
      <c r="D85" s="39">
        <v>653</v>
      </c>
      <c r="E85" s="16"/>
    </row>
    <row r="86" spans="1:8" ht="12.75">
      <c r="A86" s="7" t="s">
        <v>96</v>
      </c>
      <c r="B86" s="9">
        <v>1695</v>
      </c>
      <c r="C86" s="100">
        <f>C74+C75+C76+C77+C78+C80+C81+C83+C84+C85</f>
        <v>3657</v>
      </c>
      <c r="D86" s="100">
        <f>D74+D75+D76+D77+D78+D80+D81+D82+D83+D84+D85</f>
        <v>3807</v>
      </c>
      <c r="E86" s="90"/>
      <c r="F86" s="90"/>
      <c r="G86" s="90"/>
      <c r="H86" s="1"/>
    </row>
    <row r="87" spans="1:5" ht="51">
      <c r="A87" s="41" t="s">
        <v>97</v>
      </c>
      <c r="B87" s="41">
        <v>1700</v>
      </c>
      <c r="C87" s="93"/>
      <c r="D87" s="93"/>
      <c r="E87" s="16"/>
    </row>
    <row r="88" spans="1:5" ht="15.75">
      <c r="A88" s="11" t="s">
        <v>98</v>
      </c>
      <c r="B88" s="12">
        <v>1900</v>
      </c>
      <c r="C88" s="67">
        <f>C65+C72+C86+C87</f>
        <v>9167</v>
      </c>
      <c r="D88" s="67">
        <f>D65+D72+D86+D87</f>
        <v>8651</v>
      </c>
      <c r="E88" s="16"/>
    </row>
    <row r="89" spans="1:5" ht="14.25">
      <c r="A89" s="42" t="s">
        <v>172</v>
      </c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5.75">
      <c r="A91" s="184" t="s">
        <v>173</v>
      </c>
      <c r="B91" s="184"/>
      <c r="C91" s="184"/>
      <c r="D91" s="184"/>
      <c r="E91" s="16"/>
    </row>
    <row r="92" spans="1:5" ht="12.75">
      <c r="A92" s="25" t="s">
        <v>18</v>
      </c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26.25">
      <c r="A94" s="24" t="s">
        <v>174</v>
      </c>
      <c r="B94" s="3" t="s">
        <v>165</v>
      </c>
      <c r="C94" s="4">
        <v>1801003</v>
      </c>
      <c r="D94" s="16"/>
      <c r="E94" s="16"/>
    </row>
    <row r="95" spans="1:5" ht="12.75">
      <c r="A95" s="16"/>
      <c r="B95" s="16"/>
      <c r="C95" s="16"/>
      <c r="D95" s="16"/>
      <c r="E95" s="16"/>
    </row>
    <row r="96" spans="1:5" ht="15.75">
      <c r="A96" s="186" t="s">
        <v>175</v>
      </c>
      <c r="B96" s="186"/>
      <c r="C96" s="186"/>
      <c r="D96" s="186"/>
      <c r="E96" s="16"/>
    </row>
    <row r="97" spans="1:5" ht="12.75">
      <c r="A97" s="16"/>
      <c r="B97" s="16"/>
      <c r="C97" s="16"/>
      <c r="D97" s="16"/>
      <c r="E97" s="16"/>
    </row>
    <row r="98" spans="1:5" ht="38.25">
      <c r="A98" s="10" t="s">
        <v>99</v>
      </c>
      <c r="B98" s="10" t="s">
        <v>33</v>
      </c>
      <c r="C98" s="10" t="s">
        <v>176</v>
      </c>
      <c r="D98" s="10" t="s">
        <v>177</v>
      </c>
      <c r="E98" s="16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6"/>
    </row>
    <row r="100" spans="1:5" ht="25.5">
      <c r="A100" s="3" t="s">
        <v>100</v>
      </c>
      <c r="B100" s="4">
        <v>2000</v>
      </c>
      <c r="C100" s="79">
        <v>3116</v>
      </c>
      <c r="D100" s="79">
        <v>2207</v>
      </c>
      <c r="E100" s="16"/>
    </row>
    <row r="101" spans="1:5" ht="25.5">
      <c r="A101" s="3" t="s">
        <v>101</v>
      </c>
      <c r="B101" s="4">
        <v>2050</v>
      </c>
      <c r="C101" s="79">
        <v>2738</v>
      </c>
      <c r="D101" s="79">
        <v>1770</v>
      </c>
      <c r="E101" s="16"/>
    </row>
    <row r="102" spans="1:7" ht="15.75">
      <c r="A102" s="15" t="s">
        <v>102</v>
      </c>
      <c r="B102" s="36"/>
      <c r="C102" s="89">
        <f>C100-C101</f>
        <v>378</v>
      </c>
      <c r="D102" s="89">
        <f>D100-D101</f>
        <v>437</v>
      </c>
      <c r="E102" s="16"/>
      <c r="F102" s="44"/>
      <c r="G102" s="90"/>
    </row>
    <row r="103" spans="1:5" ht="12.75">
      <c r="A103" s="3" t="s">
        <v>103</v>
      </c>
      <c r="B103" s="4">
        <v>2090</v>
      </c>
      <c r="C103" s="79">
        <v>378</v>
      </c>
      <c r="D103" s="79">
        <v>437</v>
      </c>
      <c r="E103" s="45"/>
    </row>
    <row r="104" spans="1:5" ht="12.75">
      <c r="A104" s="3" t="s">
        <v>104</v>
      </c>
      <c r="B104" s="4">
        <v>2095</v>
      </c>
      <c r="C104" s="79"/>
      <c r="D104" s="79"/>
      <c r="E104" s="46"/>
    </row>
    <row r="105" spans="1:7" ht="12.75">
      <c r="A105" s="3" t="s">
        <v>105</v>
      </c>
      <c r="B105" s="4">
        <v>2120</v>
      </c>
      <c r="C105" s="79">
        <v>66</v>
      </c>
      <c r="D105" s="79">
        <v>51</v>
      </c>
      <c r="E105" s="48"/>
      <c r="F105" s="47"/>
      <c r="G105" s="90"/>
    </row>
    <row r="106" spans="1:5" ht="12.75">
      <c r="A106" s="3" t="s">
        <v>106</v>
      </c>
      <c r="B106" s="4">
        <v>2130</v>
      </c>
      <c r="C106" s="79">
        <v>1029</v>
      </c>
      <c r="D106" s="79">
        <v>457</v>
      </c>
      <c r="E106" s="48"/>
    </row>
    <row r="107" spans="1:5" ht="12.75">
      <c r="A107" s="3" t="s">
        <v>107</v>
      </c>
      <c r="B107" s="4">
        <v>2150</v>
      </c>
      <c r="C107" s="79">
        <v>32</v>
      </c>
      <c r="D107" s="79">
        <v>20</v>
      </c>
      <c r="E107" s="48"/>
    </row>
    <row r="108" spans="1:6" ht="12.75">
      <c r="A108" s="3" t="s">
        <v>108</v>
      </c>
      <c r="B108" s="4">
        <v>2180</v>
      </c>
      <c r="C108" s="79">
        <v>49</v>
      </c>
      <c r="D108" s="79">
        <v>7</v>
      </c>
      <c r="E108" s="45"/>
      <c r="F108" s="47"/>
    </row>
    <row r="109" spans="1:5" ht="26.25">
      <c r="A109" s="15" t="s">
        <v>109</v>
      </c>
      <c r="B109" s="36"/>
      <c r="C109" s="89">
        <f>C102+C105-C106-C107-C108</f>
        <v>-666</v>
      </c>
      <c r="D109" s="89">
        <f>D102+D105-D106-D107-D108</f>
        <v>4</v>
      </c>
      <c r="E109" s="16"/>
    </row>
    <row r="110" spans="1:5" ht="12.75">
      <c r="A110" s="3" t="s">
        <v>103</v>
      </c>
      <c r="B110" s="4">
        <v>2190</v>
      </c>
      <c r="C110" s="79"/>
      <c r="D110" s="79">
        <v>4</v>
      </c>
      <c r="E110" s="16"/>
    </row>
    <row r="111" spans="1:5" ht="12.75">
      <c r="A111" s="3" t="s">
        <v>104</v>
      </c>
      <c r="B111" s="4">
        <v>2195</v>
      </c>
      <c r="C111" s="79">
        <v>-666</v>
      </c>
      <c r="D111" s="79"/>
      <c r="E111" s="16"/>
    </row>
    <row r="112" spans="1:5" ht="12.75">
      <c r="A112" s="3" t="s">
        <v>110</v>
      </c>
      <c r="B112" s="4">
        <v>2200</v>
      </c>
      <c r="C112" s="79"/>
      <c r="D112" s="79"/>
      <c r="E112" s="16"/>
    </row>
    <row r="113" spans="1:5" ht="12.75">
      <c r="A113" s="3" t="s">
        <v>111</v>
      </c>
      <c r="B113" s="4">
        <v>2220</v>
      </c>
      <c r="C113" s="79"/>
      <c r="D113" s="79"/>
      <c r="E113" s="16"/>
    </row>
    <row r="114" spans="1:5" ht="12.75">
      <c r="A114" s="3" t="s">
        <v>112</v>
      </c>
      <c r="B114" s="4">
        <v>2240</v>
      </c>
      <c r="C114" s="79"/>
      <c r="D114" s="79"/>
      <c r="E114" s="16"/>
    </row>
    <row r="115" spans="1:5" ht="12.75">
      <c r="A115" s="3" t="s">
        <v>113</v>
      </c>
      <c r="B115" s="4">
        <v>2250</v>
      </c>
      <c r="C115" s="79"/>
      <c r="D115" s="79"/>
      <c r="E115" s="16"/>
    </row>
    <row r="116" spans="1:5" ht="12.75">
      <c r="A116" s="3" t="s">
        <v>114</v>
      </c>
      <c r="B116" s="4">
        <v>2255</v>
      </c>
      <c r="C116" s="79"/>
      <c r="D116" s="79"/>
      <c r="E116" s="16"/>
    </row>
    <row r="117" spans="1:5" ht="12.75">
      <c r="A117" s="3" t="s">
        <v>115</v>
      </c>
      <c r="B117" s="4">
        <v>2270</v>
      </c>
      <c r="C117" s="79"/>
      <c r="D117" s="79"/>
      <c r="E117" s="16"/>
    </row>
    <row r="118" spans="1:5" ht="26.25">
      <c r="A118" s="15" t="s">
        <v>116</v>
      </c>
      <c r="B118" s="36"/>
      <c r="C118" s="89">
        <f>C109+C112+C113+C114-C115-C116-C117</f>
        <v>-666</v>
      </c>
      <c r="D118" s="89">
        <f>D109+D112+D113+D114-D115-D116-D117</f>
        <v>4</v>
      </c>
      <c r="E118" s="16"/>
    </row>
    <row r="119" spans="1:5" ht="12.75">
      <c r="A119" s="3" t="s">
        <v>103</v>
      </c>
      <c r="B119" s="4">
        <v>2290</v>
      </c>
      <c r="C119" s="79"/>
      <c r="D119" s="79">
        <v>4</v>
      </c>
      <c r="E119" s="16"/>
    </row>
    <row r="120" spans="1:5" ht="12.75">
      <c r="A120" s="3" t="s">
        <v>104</v>
      </c>
      <c r="B120" s="4">
        <v>2295</v>
      </c>
      <c r="C120" s="79">
        <v>-666</v>
      </c>
      <c r="D120" s="79"/>
      <c r="E120" s="16"/>
    </row>
    <row r="121" spans="1:5" ht="12.75">
      <c r="A121" s="3" t="s">
        <v>117</v>
      </c>
      <c r="B121" s="4">
        <v>2300</v>
      </c>
      <c r="C121" s="79"/>
      <c r="D121" s="79">
        <v>1</v>
      </c>
      <c r="E121" s="16"/>
    </row>
    <row r="122" spans="1:5" ht="25.5">
      <c r="A122" s="3" t="s">
        <v>118</v>
      </c>
      <c r="B122" s="4">
        <v>2305</v>
      </c>
      <c r="C122" s="79"/>
      <c r="D122" s="79"/>
      <c r="E122" s="16"/>
    </row>
    <row r="123" spans="1:5" ht="15.75">
      <c r="A123" s="15" t="s">
        <v>119</v>
      </c>
      <c r="B123" s="36"/>
      <c r="C123" s="89">
        <f>C118-C121</f>
        <v>-666</v>
      </c>
      <c r="D123" s="89">
        <f>D118-D121</f>
        <v>3</v>
      </c>
      <c r="E123" s="16"/>
    </row>
    <row r="124" spans="1:5" ht="12.75">
      <c r="A124" s="3" t="s">
        <v>103</v>
      </c>
      <c r="B124" s="4">
        <v>2350</v>
      </c>
      <c r="C124" s="79"/>
      <c r="D124" s="79">
        <v>3</v>
      </c>
      <c r="E124" s="16"/>
    </row>
    <row r="125" spans="1:5" ht="12.75">
      <c r="A125" s="3" t="s">
        <v>104</v>
      </c>
      <c r="B125" s="4">
        <v>2355</v>
      </c>
      <c r="C125" s="79">
        <v>-666</v>
      </c>
      <c r="D125" s="79"/>
      <c r="E125" s="16"/>
    </row>
    <row r="126" spans="1:5" ht="12.75">
      <c r="A126" s="16"/>
      <c r="B126" s="16"/>
      <c r="C126" s="101"/>
      <c r="D126" s="101"/>
      <c r="E126" s="16"/>
    </row>
    <row r="127" spans="1:5" ht="15.75">
      <c r="A127" s="49" t="s">
        <v>120</v>
      </c>
      <c r="B127" s="49"/>
      <c r="C127" s="49"/>
      <c r="D127" s="49"/>
      <c r="E127" s="16"/>
    </row>
    <row r="128" spans="1:5" ht="12.75">
      <c r="A128" s="16"/>
      <c r="B128" s="16"/>
      <c r="C128" s="16"/>
      <c r="D128" s="16"/>
      <c r="E128" s="16"/>
    </row>
    <row r="129" spans="1:5" ht="38.25">
      <c r="A129" s="10" t="s">
        <v>99</v>
      </c>
      <c r="B129" s="10" t="s">
        <v>33</v>
      </c>
      <c r="C129" s="10" t="s">
        <v>176</v>
      </c>
      <c r="D129" s="10" t="s">
        <v>177</v>
      </c>
      <c r="E129" s="16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6"/>
    </row>
    <row r="131" spans="1:5" ht="12.75">
      <c r="A131" s="3" t="s">
        <v>121</v>
      </c>
      <c r="B131" s="4">
        <v>2400</v>
      </c>
      <c r="C131" s="3"/>
      <c r="D131" s="3"/>
      <c r="E131" s="16"/>
    </row>
    <row r="132" spans="1:5" ht="25.5">
      <c r="A132" s="3" t="s">
        <v>122</v>
      </c>
      <c r="B132" s="4">
        <v>2405</v>
      </c>
      <c r="C132" s="3"/>
      <c r="D132" s="3"/>
      <c r="E132" s="16"/>
    </row>
    <row r="133" spans="1:5" ht="12.75">
      <c r="A133" s="3" t="s">
        <v>123</v>
      </c>
      <c r="B133" s="4">
        <v>2410</v>
      </c>
      <c r="C133" s="3"/>
      <c r="D133" s="3"/>
      <c r="E133" s="16"/>
    </row>
    <row r="134" spans="1:5" ht="25.5">
      <c r="A134" s="3" t="s">
        <v>124</v>
      </c>
      <c r="B134" s="4">
        <v>2415</v>
      </c>
      <c r="C134" s="3"/>
      <c r="D134" s="3"/>
      <c r="E134" s="16"/>
    </row>
    <row r="135" spans="1:5" ht="12.75">
      <c r="A135" s="3" t="s">
        <v>125</v>
      </c>
      <c r="B135" s="4">
        <v>2445</v>
      </c>
      <c r="C135" s="3"/>
      <c r="D135" s="3"/>
      <c r="E135" s="16"/>
    </row>
    <row r="136" spans="1:5" ht="25.5">
      <c r="A136" s="7" t="s">
        <v>126</v>
      </c>
      <c r="B136" s="9">
        <v>2450</v>
      </c>
      <c r="C136" s="3"/>
      <c r="D136" s="3"/>
      <c r="E136" s="16"/>
    </row>
    <row r="137" spans="1:5" ht="25.5">
      <c r="A137" s="3" t="s">
        <v>127</v>
      </c>
      <c r="B137" s="4">
        <v>2455</v>
      </c>
      <c r="C137" s="3"/>
      <c r="D137" s="3"/>
      <c r="E137" s="16"/>
    </row>
    <row r="138" spans="1:5" ht="25.5">
      <c r="A138" s="7" t="s">
        <v>128</v>
      </c>
      <c r="B138" s="9">
        <v>2460</v>
      </c>
      <c r="C138" s="3"/>
      <c r="D138" s="3"/>
      <c r="E138" s="16"/>
    </row>
    <row r="139" spans="1:5" ht="25.5">
      <c r="A139" s="7" t="s">
        <v>129</v>
      </c>
      <c r="B139" s="9">
        <v>2465</v>
      </c>
      <c r="C139" s="3">
        <f>C123</f>
        <v>-666</v>
      </c>
      <c r="D139" s="3">
        <f>D123</f>
        <v>3</v>
      </c>
      <c r="E139" s="16"/>
    </row>
    <row r="140" spans="1:7" ht="12.75">
      <c r="A140" s="16"/>
      <c r="B140" s="16"/>
      <c r="C140" s="16"/>
      <c r="D140" s="16"/>
      <c r="E140" s="102"/>
      <c r="F140" s="17"/>
      <c r="G140" s="17"/>
    </row>
    <row r="141" spans="1:7" ht="15.75">
      <c r="A141" s="50" t="s">
        <v>130</v>
      </c>
      <c r="B141" s="16"/>
      <c r="C141" s="16"/>
      <c r="D141" s="16"/>
      <c r="E141" s="102"/>
      <c r="F141" s="17"/>
      <c r="G141" s="17"/>
    </row>
    <row r="142" spans="1:7" ht="12.75">
      <c r="A142" s="16"/>
      <c r="B142" s="16"/>
      <c r="C142" s="16"/>
      <c r="D142" s="16"/>
      <c r="E142" s="102"/>
      <c r="F142" s="17"/>
      <c r="G142" s="17"/>
    </row>
    <row r="143" spans="1:7" ht="38.25">
      <c r="A143" s="10" t="s">
        <v>131</v>
      </c>
      <c r="B143" s="10" t="s">
        <v>33</v>
      </c>
      <c r="C143" s="103" t="s">
        <v>176</v>
      </c>
      <c r="D143" s="10" t="s">
        <v>177</v>
      </c>
      <c r="E143" s="104"/>
      <c r="F143" s="17"/>
      <c r="G143" s="17"/>
    </row>
    <row r="144" spans="1:7" ht="12.75">
      <c r="A144" s="10">
        <v>1</v>
      </c>
      <c r="B144" s="10">
        <v>2</v>
      </c>
      <c r="C144" s="103">
        <v>3</v>
      </c>
      <c r="D144" s="10">
        <v>4</v>
      </c>
      <c r="E144" s="102"/>
      <c r="F144" s="17"/>
      <c r="G144" s="17"/>
    </row>
    <row r="145" spans="1:7" ht="12.75">
      <c r="A145" s="3" t="s">
        <v>132</v>
      </c>
      <c r="B145" s="4">
        <v>2500</v>
      </c>
      <c r="C145" s="105">
        <v>938</v>
      </c>
      <c r="D145" s="105">
        <v>500</v>
      </c>
      <c r="E145" s="106"/>
      <c r="F145" s="17"/>
      <c r="G145" s="17"/>
    </row>
    <row r="146" spans="1:7" ht="12.75">
      <c r="A146" s="3" t="s">
        <v>133</v>
      </c>
      <c r="B146" s="4">
        <v>2505</v>
      </c>
      <c r="C146" s="105">
        <v>1664</v>
      </c>
      <c r="D146" s="105">
        <v>1246</v>
      </c>
      <c r="E146" s="106"/>
      <c r="F146" s="17"/>
      <c r="G146" s="17"/>
    </row>
    <row r="147" spans="1:7" ht="12.75">
      <c r="A147" s="3" t="s">
        <v>134</v>
      </c>
      <c r="B147" s="4">
        <v>2510</v>
      </c>
      <c r="C147" s="105">
        <v>280</v>
      </c>
      <c r="D147" s="105">
        <v>255</v>
      </c>
      <c r="E147" s="106"/>
      <c r="F147" s="17"/>
      <c r="G147" s="17"/>
    </row>
    <row r="148" spans="1:7" ht="12.75">
      <c r="A148" s="3" t="s">
        <v>135</v>
      </c>
      <c r="B148" s="4">
        <v>2515</v>
      </c>
      <c r="C148" s="105">
        <v>55</v>
      </c>
      <c r="D148" s="105">
        <v>69</v>
      </c>
      <c r="E148" s="106"/>
      <c r="F148" s="17"/>
      <c r="G148" s="17"/>
    </row>
    <row r="149" spans="1:7" ht="12.75">
      <c r="A149" s="3" t="s">
        <v>108</v>
      </c>
      <c r="B149" s="4">
        <v>2520</v>
      </c>
      <c r="C149" s="105">
        <v>269</v>
      </c>
      <c r="D149" s="105">
        <v>57</v>
      </c>
      <c r="E149" s="106"/>
      <c r="F149" s="17"/>
      <c r="G149" s="17"/>
    </row>
    <row r="150" spans="1:7" ht="15.75">
      <c r="A150" s="19" t="s">
        <v>136</v>
      </c>
      <c r="B150" s="12">
        <v>2550</v>
      </c>
      <c r="C150" s="107">
        <f>SUM(C145:C149)</f>
        <v>3206</v>
      </c>
      <c r="D150" s="67">
        <f>SUM(D145:D149)</f>
        <v>2127</v>
      </c>
      <c r="E150" s="102"/>
      <c r="F150" s="90"/>
      <c r="G150" s="17"/>
    </row>
    <row r="151" spans="1:7" ht="12.75">
      <c r="A151" s="16"/>
      <c r="B151" s="16"/>
      <c r="C151" s="16"/>
      <c r="D151" s="16"/>
      <c r="E151" s="102"/>
      <c r="F151" s="17"/>
      <c r="G151" s="17"/>
    </row>
    <row r="152" spans="1:5" ht="15.75">
      <c r="A152" s="50" t="s">
        <v>137</v>
      </c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38.25">
      <c r="A154" s="10" t="s">
        <v>131</v>
      </c>
      <c r="B154" s="10" t="s">
        <v>33</v>
      </c>
      <c r="C154" s="10" t="s">
        <v>176</v>
      </c>
      <c r="D154" s="10" t="s">
        <v>177</v>
      </c>
      <c r="E154" s="16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6"/>
    </row>
    <row r="156" spans="1:5" ht="12.75">
      <c r="A156" s="3" t="s">
        <v>138</v>
      </c>
      <c r="B156" s="4">
        <v>2600</v>
      </c>
      <c r="C156" s="3"/>
      <c r="D156" s="3"/>
      <c r="E156" s="16"/>
    </row>
    <row r="157" spans="1:5" ht="25.5">
      <c r="A157" s="3" t="s">
        <v>139</v>
      </c>
      <c r="B157" s="4">
        <v>2605</v>
      </c>
      <c r="C157" s="3"/>
      <c r="D157" s="3"/>
      <c r="E157" s="16"/>
    </row>
    <row r="158" spans="1:5" ht="25.5">
      <c r="A158" s="3" t="s">
        <v>140</v>
      </c>
      <c r="B158" s="4">
        <v>2610</v>
      </c>
      <c r="C158" s="3"/>
      <c r="D158" s="3"/>
      <c r="E158" s="16"/>
    </row>
    <row r="159" spans="1:5" ht="25.5">
      <c r="A159" s="3" t="s">
        <v>141</v>
      </c>
      <c r="B159" s="4">
        <v>2615</v>
      </c>
      <c r="C159" s="3"/>
      <c r="D159" s="3"/>
      <c r="E159" s="16"/>
    </row>
    <row r="160" spans="1:5" ht="12.75">
      <c r="A160" s="3" t="s">
        <v>142</v>
      </c>
      <c r="B160" s="4">
        <v>2650</v>
      </c>
      <c r="C160" s="3"/>
      <c r="D160" s="3"/>
      <c r="E160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1:D91"/>
    <mergeCell ref="A96:D96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161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  <col min="6" max="6" width="13.8515625" style="1" customWidth="1"/>
    <col min="7" max="8" width="9.57421875" style="1" customWidth="1"/>
    <col min="9" max="9" width="9.00390625" style="0" customWidth="1"/>
    <col min="10" max="10" width="9.57421875" style="0" bestFit="1" customWidth="1"/>
    <col min="11" max="14" width="9.00390625" style="0" customWidth="1"/>
    <col min="15" max="15" width="10.140625" style="0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31.5" customHeight="1">
      <c r="A4" s="24" t="s">
        <v>220</v>
      </c>
      <c r="B4" s="3" t="s">
        <v>150</v>
      </c>
      <c r="C4" s="187" t="s">
        <v>221</v>
      </c>
      <c r="D4" s="187"/>
      <c r="E4" s="187"/>
    </row>
    <row r="5" spans="1:5" ht="22.5" customHeight="1">
      <c r="A5" s="3" t="s">
        <v>201</v>
      </c>
      <c r="B5" s="3" t="s">
        <v>152</v>
      </c>
      <c r="C5" s="187" t="s">
        <v>222</v>
      </c>
      <c r="D5" s="187"/>
      <c r="E5" s="187"/>
    </row>
    <row r="6" spans="1:5" ht="25.5" customHeight="1">
      <c r="A6" s="3" t="s">
        <v>192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193</v>
      </c>
      <c r="B7" s="3" t="s">
        <v>156</v>
      </c>
      <c r="C7" s="187" t="s">
        <v>157</v>
      </c>
      <c r="D7" s="187"/>
      <c r="E7" s="187"/>
    </row>
    <row r="8" spans="1:5" ht="12.75" customHeight="1">
      <c r="A8" s="179" t="s">
        <v>238</v>
      </c>
      <c r="B8" s="179"/>
      <c r="C8" s="179"/>
      <c r="D8" s="179"/>
      <c r="E8" s="179"/>
    </row>
    <row r="9" spans="1:5" ht="12.75" customHeight="1">
      <c r="A9" s="179" t="s">
        <v>223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23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14">
        <v>654</v>
      </c>
      <c r="D22" s="14">
        <v>652</v>
      </c>
      <c r="E22" s="16"/>
    </row>
    <row r="23" spans="1:5" ht="12.75">
      <c r="A23" s="3" t="s">
        <v>36</v>
      </c>
      <c r="B23" s="4">
        <v>1001</v>
      </c>
      <c r="C23" s="3">
        <v>731</v>
      </c>
      <c r="D23" s="3">
        <v>731</v>
      </c>
      <c r="E23" s="16"/>
    </row>
    <row r="24" spans="1:5" ht="12.75">
      <c r="A24" s="3" t="s">
        <v>37</v>
      </c>
      <c r="B24" s="4">
        <v>1002</v>
      </c>
      <c r="C24" s="3">
        <v>77</v>
      </c>
      <c r="D24" s="3">
        <v>79</v>
      </c>
      <c r="E24" s="16"/>
    </row>
    <row r="25" spans="1:5" ht="12.75">
      <c r="A25" s="3" t="s">
        <v>38</v>
      </c>
      <c r="B25" s="4">
        <v>1005</v>
      </c>
      <c r="C25" s="3">
        <v>27</v>
      </c>
      <c r="D25" s="3">
        <v>27</v>
      </c>
      <c r="E25" s="16"/>
    </row>
    <row r="26" spans="1:5" ht="12.75">
      <c r="A26" s="32" t="s">
        <v>39</v>
      </c>
      <c r="B26" s="33">
        <v>1010</v>
      </c>
      <c r="C26" s="32">
        <f>C27-C28</f>
        <v>6622</v>
      </c>
      <c r="D26" s="32">
        <f>D27-D28</f>
        <v>6380</v>
      </c>
      <c r="E26" s="16"/>
    </row>
    <row r="27" spans="1:5" ht="12.75">
      <c r="A27" s="3" t="s">
        <v>36</v>
      </c>
      <c r="B27" s="4">
        <v>1011</v>
      </c>
      <c r="C27" s="3">
        <v>19149</v>
      </c>
      <c r="D27" s="3">
        <v>19140</v>
      </c>
      <c r="E27" s="16"/>
    </row>
    <row r="28" spans="1:5" ht="12.75">
      <c r="A28" s="3" t="s">
        <v>40</v>
      </c>
      <c r="B28" s="4">
        <v>1012</v>
      </c>
      <c r="C28" s="3">
        <v>12527</v>
      </c>
      <c r="D28" s="3">
        <v>12760</v>
      </c>
      <c r="E28" s="16"/>
    </row>
    <row r="29" spans="1:5" ht="12.75">
      <c r="A29" s="3" t="s">
        <v>41</v>
      </c>
      <c r="B29" s="4">
        <v>1015</v>
      </c>
      <c r="C29" s="3"/>
      <c r="D29" s="3"/>
      <c r="E29" s="16"/>
    </row>
    <row r="30" spans="1:5" ht="12.75">
      <c r="A30" s="3" t="s">
        <v>42</v>
      </c>
      <c r="B30" s="4">
        <v>1020</v>
      </c>
      <c r="C30" s="3"/>
      <c r="D30" s="3"/>
      <c r="E30" s="16"/>
    </row>
    <row r="31" spans="1:5" ht="12.75">
      <c r="A31" s="32" t="s">
        <v>43</v>
      </c>
      <c r="B31" s="36"/>
      <c r="C31" s="3"/>
      <c r="D31" s="3"/>
      <c r="E31" s="16"/>
    </row>
    <row r="32" spans="1:5" ht="25.5">
      <c r="A32" s="3" t="s">
        <v>44</v>
      </c>
      <c r="B32" s="4">
        <v>1030</v>
      </c>
      <c r="C32" s="3"/>
      <c r="D32" s="3"/>
      <c r="E32" s="16"/>
    </row>
    <row r="33" spans="1:5" ht="12.75">
      <c r="A33" s="3" t="s">
        <v>45</v>
      </c>
      <c r="B33" s="4">
        <v>1035</v>
      </c>
      <c r="C33" s="3"/>
      <c r="D33" s="3"/>
      <c r="E33" s="16"/>
    </row>
    <row r="34" spans="1:5" ht="25.5">
      <c r="A34" s="3" t="s">
        <v>46</v>
      </c>
      <c r="B34" s="4">
        <v>1040</v>
      </c>
      <c r="C34" s="3"/>
      <c r="D34" s="3"/>
      <c r="E34" s="16"/>
    </row>
    <row r="35" spans="1:5" ht="12.75">
      <c r="A35" s="3" t="s">
        <v>47</v>
      </c>
      <c r="B35" s="4">
        <v>1045</v>
      </c>
      <c r="C35" s="3"/>
      <c r="D35" s="3"/>
      <c r="E35" s="16"/>
    </row>
    <row r="36" spans="1:5" ht="12.75">
      <c r="A36" s="3" t="s">
        <v>48</v>
      </c>
      <c r="B36" s="4">
        <v>1090</v>
      </c>
      <c r="C36" s="3"/>
      <c r="D36" s="3"/>
      <c r="E36" s="16"/>
    </row>
    <row r="37" spans="1:5" ht="12.75">
      <c r="A37" s="37" t="s">
        <v>49</v>
      </c>
      <c r="B37" s="8">
        <v>1095</v>
      </c>
      <c r="C37" s="37">
        <f>C22+C25+C26</f>
        <v>7303</v>
      </c>
      <c r="D37" s="37">
        <f>D22+D25+D26</f>
        <v>7059</v>
      </c>
      <c r="E37" s="16"/>
    </row>
    <row r="38" spans="1:5" ht="12.75">
      <c r="A38" s="26" t="s">
        <v>50</v>
      </c>
      <c r="B38" s="27"/>
      <c r="C38" s="29"/>
      <c r="D38" s="29"/>
      <c r="E38" s="16"/>
    </row>
    <row r="39" spans="1:5" ht="12.75">
      <c r="A39" s="14" t="s">
        <v>51</v>
      </c>
      <c r="B39" s="6">
        <v>1100</v>
      </c>
      <c r="C39" s="14">
        <v>2393</v>
      </c>
      <c r="D39" s="14">
        <v>2347</v>
      </c>
      <c r="E39" s="16"/>
    </row>
    <row r="40" spans="1:5" ht="12.75">
      <c r="A40" s="3" t="s">
        <v>52</v>
      </c>
      <c r="B40" s="4">
        <v>1110</v>
      </c>
      <c r="C40" s="3"/>
      <c r="D40" s="3"/>
      <c r="E40" s="16"/>
    </row>
    <row r="41" spans="1:5" ht="25.5">
      <c r="A41" s="3" t="s">
        <v>53</v>
      </c>
      <c r="B41" s="4">
        <v>1125</v>
      </c>
      <c r="C41" s="3">
        <v>21210</v>
      </c>
      <c r="D41" s="3">
        <v>21930</v>
      </c>
      <c r="E41" s="16"/>
    </row>
    <row r="42" spans="1:5" ht="25.5">
      <c r="A42" s="32" t="s">
        <v>54</v>
      </c>
      <c r="B42" s="38"/>
      <c r="C42" s="3"/>
      <c r="D42" s="3"/>
      <c r="E42" s="16"/>
    </row>
    <row r="43" spans="1:5" ht="12.75">
      <c r="A43" s="3" t="s">
        <v>55</v>
      </c>
      <c r="B43" s="4">
        <v>1130</v>
      </c>
      <c r="C43" s="3"/>
      <c r="D43" s="3"/>
      <c r="E43" s="16"/>
    </row>
    <row r="44" spans="1:5" ht="12.75">
      <c r="A44" s="3" t="s">
        <v>56</v>
      </c>
      <c r="B44" s="4">
        <v>1135</v>
      </c>
      <c r="C44" s="3">
        <v>144</v>
      </c>
      <c r="D44" s="3">
        <v>145</v>
      </c>
      <c r="E44" s="16"/>
    </row>
    <row r="45" spans="1:5" ht="12.75">
      <c r="A45" s="3" t="s">
        <v>57</v>
      </c>
      <c r="B45" s="4">
        <v>1136</v>
      </c>
      <c r="C45" s="3"/>
      <c r="D45" s="3"/>
      <c r="E45" s="16"/>
    </row>
    <row r="46" spans="1:5" ht="12.75">
      <c r="A46" s="3" t="s">
        <v>59</v>
      </c>
      <c r="B46" s="4">
        <v>1155</v>
      </c>
      <c r="C46" s="3">
        <v>467</v>
      </c>
      <c r="D46" s="3">
        <v>478</v>
      </c>
      <c r="E46" s="16"/>
    </row>
    <row r="47" spans="1:5" ht="12.75">
      <c r="A47" s="3" t="s">
        <v>60</v>
      </c>
      <c r="B47" s="4">
        <v>1160</v>
      </c>
      <c r="C47" s="3"/>
      <c r="D47" s="3"/>
      <c r="E47" s="16"/>
    </row>
    <row r="48" spans="1:5" ht="12.75">
      <c r="A48" s="3" t="s">
        <v>61</v>
      </c>
      <c r="B48" s="4">
        <v>1165</v>
      </c>
      <c r="C48" s="3">
        <v>292</v>
      </c>
      <c r="D48" s="3">
        <v>750</v>
      </c>
      <c r="E48" s="16"/>
    </row>
    <row r="49" spans="1:5" ht="12.75">
      <c r="A49" s="3" t="s">
        <v>62</v>
      </c>
      <c r="B49" s="4">
        <v>1170</v>
      </c>
      <c r="C49" s="3">
        <v>3</v>
      </c>
      <c r="D49" s="3">
        <v>2</v>
      </c>
      <c r="E49" s="16"/>
    </row>
    <row r="50" spans="1:5" ht="12.75">
      <c r="A50" s="3" t="s">
        <v>63</v>
      </c>
      <c r="B50" s="4">
        <v>1190</v>
      </c>
      <c r="C50" s="3">
        <v>163</v>
      </c>
      <c r="D50" s="3">
        <v>107</v>
      </c>
      <c r="E50" s="16"/>
    </row>
    <row r="51" spans="1:5" ht="12.75">
      <c r="A51" s="7" t="s">
        <v>64</v>
      </c>
      <c r="B51" s="9">
        <v>1195</v>
      </c>
      <c r="C51" s="7">
        <f>C39+C40+C41+C43+C44+C46+C47+C48+C49+C50</f>
        <v>24672</v>
      </c>
      <c r="D51" s="7">
        <f>D39+D40+D41+D43+D44+D46+D47+D48+D49+D50</f>
        <v>25759</v>
      </c>
      <c r="E51" s="16"/>
    </row>
    <row r="52" spans="1:5" ht="25.5">
      <c r="A52" s="9" t="s">
        <v>65</v>
      </c>
      <c r="B52" s="9">
        <v>1200</v>
      </c>
      <c r="C52" s="3"/>
      <c r="D52" s="3"/>
      <c r="E52" s="16"/>
    </row>
    <row r="53" spans="1:5" ht="15.75">
      <c r="A53" s="11" t="s">
        <v>66</v>
      </c>
      <c r="B53" s="12">
        <v>1300</v>
      </c>
      <c r="C53" s="11">
        <f>C37+C51+C52</f>
        <v>31975</v>
      </c>
      <c r="D53" s="11">
        <f>D37+D51+D52</f>
        <v>32818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14">
        <v>4255</v>
      </c>
      <c r="D58" s="14">
        <v>4255</v>
      </c>
      <c r="E58" s="16"/>
    </row>
    <row r="59" spans="1:5" ht="12.75">
      <c r="A59" s="3" t="s">
        <v>72</v>
      </c>
      <c r="B59" s="4">
        <v>1405</v>
      </c>
      <c r="C59" s="3"/>
      <c r="D59" s="3"/>
      <c r="E59" s="16"/>
    </row>
    <row r="60" spans="1:8" ht="12.75">
      <c r="A60" s="3" t="s">
        <v>73</v>
      </c>
      <c r="B60" s="4">
        <v>1410</v>
      </c>
      <c r="C60" s="3">
        <v>634</v>
      </c>
      <c r="D60" s="3">
        <v>634</v>
      </c>
      <c r="E60" s="16"/>
      <c r="G60" s="2"/>
      <c r="H60" s="2"/>
    </row>
    <row r="61" spans="1:8" ht="12.75">
      <c r="A61" s="3" t="s">
        <v>74</v>
      </c>
      <c r="B61" s="4">
        <v>1415</v>
      </c>
      <c r="C61" s="3"/>
      <c r="D61" s="3"/>
      <c r="E61" s="16"/>
      <c r="G61" s="2"/>
      <c r="H61" s="2"/>
    </row>
    <row r="62" spans="1:8" ht="25.5">
      <c r="A62" s="3" t="s">
        <v>170</v>
      </c>
      <c r="B62" s="4">
        <v>1420</v>
      </c>
      <c r="C62" s="3">
        <v>-21235</v>
      </c>
      <c r="D62" s="3">
        <v>-26492</v>
      </c>
      <c r="E62" s="16"/>
      <c r="G62" s="2"/>
      <c r="H62" s="2"/>
    </row>
    <row r="63" spans="1:8" ht="12.75">
      <c r="A63" s="3" t="s">
        <v>75</v>
      </c>
      <c r="B63" s="4">
        <v>1425</v>
      </c>
      <c r="C63" s="4"/>
      <c r="D63" s="4"/>
      <c r="E63" s="16"/>
      <c r="G63" s="2"/>
      <c r="H63" s="2"/>
    </row>
    <row r="64" spans="1:8" ht="12.75">
      <c r="A64" s="3" t="s">
        <v>76</v>
      </c>
      <c r="B64" s="4">
        <v>1430</v>
      </c>
      <c r="C64" s="4" t="s">
        <v>171</v>
      </c>
      <c r="D64" s="4" t="s">
        <v>171</v>
      </c>
      <c r="E64" s="16"/>
      <c r="G64" s="2"/>
      <c r="H64" s="2"/>
    </row>
    <row r="65" spans="1:8" ht="12.75">
      <c r="A65" s="37" t="s">
        <v>49</v>
      </c>
      <c r="B65" s="8">
        <v>1495</v>
      </c>
      <c r="C65" s="37">
        <f>SUM(C58:C64)</f>
        <v>-16346</v>
      </c>
      <c r="D65" s="37">
        <f>SUM(D58:D64)</f>
        <v>-21603</v>
      </c>
      <c r="E65" s="16"/>
      <c r="G65" s="2"/>
      <c r="H65" s="2"/>
    </row>
    <row r="66" spans="1:8" ht="25.5">
      <c r="A66" s="26" t="s">
        <v>77</v>
      </c>
      <c r="B66" s="27"/>
      <c r="C66" s="29"/>
      <c r="D66" s="29"/>
      <c r="E66" s="16"/>
      <c r="G66" s="2"/>
      <c r="H66" s="2"/>
    </row>
    <row r="67" spans="1:5" ht="12.75">
      <c r="A67" s="14" t="s">
        <v>78</v>
      </c>
      <c r="B67" s="6">
        <v>1500</v>
      </c>
      <c r="C67" s="14"/>
      <c r="D67" s="14"/>
      <c r="E67" s="16"/>
    </row>
    <row r="68" spans="1:5" ht="12.75">
      <c r="A68" s="3" t="s">
        <v>79</v>
      </c>
      <c r="B68" s="4">
        <v>1510</v>
      </c>
      <c r="C68" s="3"/>
      <c r="D68" s="3"/>
      <c r="E68" s="16"/>
    </row>
    <row r="69" spans="1:5" ht="12.75">
      <c r="A69" s="3" t="s">
        <v>80</v>
      </c>
      <c r="B69" s="4">
        <v>1515</v>
      </c>
      <c r="C69" s="3"/>
      <c r="D69" s="3"/>
      <c r="E69" s="16"/>
    </row>
    <row r="70" spans="1:5" ht="12.75">
      <c r="A70" s="3" t="s">
        <v>81</v>
      </c>
      <c r="B70" s="4">
        <v>1520</v>
      </c>
      <c r="C70" s="3"/>
      <c r="D70" s="3"/>
      <c r="E70" s="16"/>
    </row>
    <row r="71" spans="1:5" ht="12.75">
      <c r="A71" s="3" t="s">
        <v>82</v>
      </c>
      <c r="B71" s="4">
        <v>1525</v>
      </c>
      <c r="C71" s="3"/>
      <c r="D71" s="3"/>
      <c r="E71" s="16"/>
    </row>
    <row r="72" spans="1:5" ht="12.75">
      <c r="A72" s="37" t="s">
        <v>64</v>
      </c>
      <c r="B72" s="8">
        <v>1595</v>
      </c>
      <c r="C72" s="40"/>
      <c r="D72" s="40"/>
      <c r="E72" s="16"/>
    </row>
    <row r="73" spans="1:5" ht="25.5">
      <c r="A73" s="26" t="s">
        <v>83</v>
      </c>
      <c r="B73" s="27"/>
      <c r="C73" s="29"/>
      <c r="D73" s="29"/>
      <c r="E73" s="16"/>
    </row>
    <row r="74" spans="1:5" ht="12.75">
      <c r="A74" s="14" t="s">
        <v>84</v>
      </c>
      <c r="B74" s="6">
        <v>1600</v>
      </c>
      <c r="C74" s="14"/>
      <c r="D74" s="14"/>
      <c r="E74" s="16"/>
    </row>
    <row r="75" spans="1:5" ht="12.75">
      <c r="A75" s="32" t="s">
        <v>85</v>
      </c>
      <c r="B75" s="38"/>
      <c r="C75" s="3"/>
      <c r="D75" s="3"/>
      <c r="E75" s="16"/>
    </row>
    <row r="76" spans="1:5" ht="12.75">
      <c r="A76" s="3" t="s">
        <v>86</v>
      </c>
      <c r="B76" s="4">
        <v>1610</v>
      </c>
      <c r="C76" s="3"/>
      <c r="D76" s="3"/>
      <c r="E76" s="16"/>
    </row>
    <row r="77" spans="1:5" ht="12.75">
      <c r="A77" s="3" t="s">
        <v>87</v>
      </c>
      <c r="B77" s="4">
        <v>1615</v>
      </c>
      <c r="C77" s="3">
        <v>13278</v>
      </c>
      <c r="D77" s="3">
        <v>13207</v>
      </c>
      <c r="E77" s="16"/>
    </row>
    <row r="78" spans="1:5" ht="12.75">
      <c r="A78" s="3" t="s">
        <v>88</v>
      </c>
      <c r="B78" s="4">
        <v>1620</v>
      </c>
      <c r="C78" s="3">
        <v>3373</v>
      </c>
      <c r="D78" s="3">
        <v>4251</v>
      </c>
      <c r="E78" s="16"/>
    </row>
    <row r="79" spans="1:5" ht="12.75">
      <c r="A79" s="3" t="s">
        <v>57</v>
      </c>
      <c r="B79" s="4">
        <v>1621</v>
      </c>
      <c r="C79" s="3"/>
      <c r="D79" s="3"/>
      <c r="E79" s="16"/>
    </row>
    <row r="80" spans="1:5" ht="12.75">
      <c r="A80" s="3" t="s">
        <v>89</v>
      </c>
      <c r="B80" s="4">
        <v>1625</v>
      </c>
      <c r="C80" s="3">
        <v>1221</v>
      </c>
      <c r="D80" s="3">
        <v>934</v>
      </c>
      <c r="E80" s="16"/>
    </row>
    <row r="81" spans="1:5" ht="12.75">
      <c r="A81" s="3" t="s">
        <v>90</v>
      </c>
      <c r="B81" s="4">
        <v>1630</v>
      </c>
      <c r="C81" s="3">
        <v>5424</v>
      </c>
      <c r="D81" s="3">
        <v>8834</v>
      </c>
      <c r="E81" s="16"/>
    </row>
    <row r="82" spans="1:5" ht="12.75">
      <c r="A82" s="3" t="s">
        <v>224</v>
      </c>
      <c r="B82" s="4">
        <v>1635</v>
      </c>
      <c r="C82" s="3"/>
      <c r="D82" s="3"/>
      <c r="E82" s="16"/>
    </row>
    <row r="83" spans="1:5" ht="12.75">
      <c r="A83" s="3" t="s">
        <v>225</v>
      </c>
      <c r="B83" s="4">
        <v>1645</v>
      </c>
      <c r="C83" s="3">
        <v>49</v>
      </c>
      <c r="D83" s="3">
        <v>93</v>
      </c>
      <c r="E83" s="16"/>
    </row>
    <row r="84" spans="1:5" ht="12.75">
      <c r="A84" s="3" t="s">
        <v>93</v>
      </c>
      <c r="B84" s="4">
        <v>1660</v>
      </c>
      <c r="C84" s="3"/>
      <c r="D84" s="3"/>
      <c r="E84" s="16"/>
    </row>
    <row r="85" spans="1:5" ht="12.75">
      <c r="A85" s="3" t="s">
        <v>94</v>
      </c>
      <c r="B85" s="4">
        <v>1665</v>
      </c>
      <c r="C85" s="3"/>
      <c r="D85" s="3"/>
      <c r="E85" s="16"/>
    </row>
    <row r="86" spans="1:8" ht="12.75">
      <c r="A86" s="3" t="s">
        <v>95</v>
      </c>
      <c r="B86" s="4">
        <v>1690</v>
      </c>
      <c r="C86" s="3">
        <v>24976</v>
      </c>
      <c r="D86" s="3">
        <v>27102</v>
      </c>
      <c r="E86" s="16"/>
      <c r="H86"/>
    </row>
    <row r="87" spans="1:7" ht="12.75">
      <c r="A87" s="7" t="s">
        <v>96</v>
      </c>
      <c r="B87" s="9">
        <v>1695</v>
      </c>
      <c r="C87" s="7">
        <f>C77+C78+C80+C81+C82+C83+C86</f>
        <v>48321</v>
      </c>
      <c r="D87" s="7">
        <f>D77+D78+D80+D81+D82+D83+D86</f>
        <v>54421</v>
      </c>
      <c r="E87" s="90"/>
      <c r="F87" s="90"/>
      <c r="G87" s="90"/>
    </row>
    <row r="88" spans="1:5" ht="51">
      <c r="A88" s="41" t="s">
        <v>97</v>
      </c>
      <c r="B88" s="41">
        <v>1700</v>
      </c>
      <c r="C88" s="32"/>
      <c r="D88" s="32"/>
      <c r="E88" s="16"/>
    </row>
    <row r="89" spans="1:5" ht="15.75">
      <c r="A89" s="11" t="s">
        <v>98</v>
      </c>
      <c r="B89" s="12">
        <v>1900</v>
      </c>
      <c r="C89" s="11">
        <f>C65+C87+C88</f>
        <v>31975</v>
      </c>
      <c r="D89" s="11">
        <f>D65+D87+D88</f>
        <v>32818</v>
      </c>
      <c r="E89" s="16"/>
    </row>
    <row r="90" spans="1:5" ht="14.25">
      <c r="A90" s="42" t="s">
        <v>172</v>
      </c>
      <c r="B90" s="16"/>
      <c r="C90" s="16"/>
      <c r="D90" s="16"/>
      <c r="E90" s="16"/>
    </row>
    <row r="91" spans="1:5" ht="12.75">
      <c r="A91" s="16"/>
      <c r="B91" s="16"/>
      <c r="C91" s="16"/>
      <c r="D91" s="16"/>
      <c r="E91" s="16"/>
    </row>
    <row r="92" spans="1:5" ht="15.75">
      <c r="A92" s="184" t="s">
        <v>173</v>
      </c>
      <c r="B92" s="184"/>
      <c r="C92" s="184"/>
      <c r="D92" s="184"/>
      <c r="E92" s="16"/>
    </row>
    <row r="93" spans="1:5" ht="12.75">
      <c r="A93" s="25" t="s">
        <v>18</v>
      </c>
      <c r="B93" s="16"/>
      <c r="C93" s="16"/>
      <c r="D93" s="16"/>
      <c r="E93" s="16"/>
    </row>
    <row r="94" spans="1:5" ht="12.75">
      <c r="A94" s="16"/>
      <c r="B94" s="16"/>
      <c r="C94" s="16"/>
      <c r="D94" s="16"/>
      <c r="E94" s="16"/>
    </row>
    <row r="95" spans="1:5" ht="26.25">
      <c r="A95" s="24" t="s">
        <v>174</v>
      </c>
      <c r="B95" s="3" t="s">
        <v>165</v>
      </c>
      <c r="C95" s="4">
        <v>1801003</v>
      </c>
      <c r="D95" s="16"/>
      <c r="E95" s="16"/>
    </row>
    <row r="96" spans="1:5" ht="12.75">
      <c r="A96" s="16"/>
      <c r="B96" s="16"/>
      <c r="C96" s="16"/>
      <c r="D96" s="16"/>
      <c r="E96" s="16"/>
    </row>
    <row r="97" spans="1:5" ht="15.75">
      <c r="A97" s="186" t="s">
        <v>175</v>
      </c>
      <c r="B97" s="186"/>
      <c r="C97" s="186"/>
      <c r="D97" s="186"/>
      <c r="E97" s="16"/>
    </row>
    <row r="98" spans="1:5" ht="12.75">
      <c r="A98" s="16"/>
      <c r="B98" s="16"/>
      <c r="C98" s="16"/>
      <c r="D98" s="16"/>
      <c r="E98" s="16"/>
    </row>
    <row r="99" spans="1:5" ht="38.25">
      <c r="A99" s="10" t="s">
        <v>99</v>
      </c>
      <c r="B99" s="10" t="s">
        <v>33</v>
      </c>
      <c r="C99" s="10" t="s">
        <v>176</v>
      </c>
      <c r="D99" s="10" t="s">
        <v>177</v>
      </c>
      <c r="E99" s="16"/>
    </row>
    <row r="100" spans="1:5" ht="12.75">
      <c r="A100" s="13">
        <v>1</v>
      </c>
      <c r="B100" s="13">
        <v>2</v>
      </c>
      <c r="C100" s="13">
        <v>3</v>
      </c>
      <c r="D100" s="13">
        <v>4</v>
      </c>
      <c r="E100" s="16"/>
    </row>
    <row r="101" spans="1:5" ht="25.5">
      <c r="A101" s="3" t="s">
        <v>100</v>
      </c>
      <c r="B101" s="4">
        <v>2000</v>
      </c>
      <c r="C101" s="79">
        <v>10664</v>
      </c>
      <c r="D101" s="79">
        <v>14278</v>
      </c>
      <c r="E101" s="16"/>
    </row>
    <row r="102" spans="1:5" ht="25.5">
      <c r="A102" s="3" t="s">
        <v>101</v>
      </c>
      <c r="B102" s="4">
        <v>2050</v>
      </c>
      <c r="C102" s="79">
        <v>13255</v>
      </c>
      <c r="D102" s="79">
        <v>12438</v>
      </c>
      <c r="E102" s="16"/>
    </row>
    <row r="103" spans="1:5" ht="15.75">
      <c r="A103" s="15" t="s">
        <v>102</v>
      </c>
      <c r="B103" s="36"/>
      <c r="C103" s="89">
        <f>C101-C102</f>
        <v>-2591</v>
      </c>
      <c r="D103" s="89">
        <f>D101-D102</f>
        <v>1840</v>
      </c>
      <c r="E103" s="16"/>
    </row>
    <row r="104" spans="1:6" ht="12.75">
      <c r="A104" s="3" t="s">
        <v>103</v>
      </c>
      <c r="B104" s="4">
        <v>2090</v>
      </c>
      <c r="C104" s="79"/>
      <c r="D104" s="79">
        <v>1840</v>
      </c>
      <c r="E104" s="45"/>
      <c r="F104" s="44"/>
    </row>
    <row r="105" spans="1:5" ht="12.75">
      <c r="A105" s="3" t="s">
        <v>104</v>
      </c>
      <c r="B105" s="4">
        <v>2095</v>
      </c>
      <c r="C105" s="79">
        <v>-2591</v>
      </c>
      <c r="D105" s="79"/>
      <c r="E105" s="46"/>
    </row>
    <row r="106" spans="1:5" ht="12.75">
      <c r="A106" s="3" t="s">
        <v>105</v>
      </c>
      <c r="B106" s="4">
        <v>2120</v>
      </c>
      <c r="C106" s="79"/>
      <c r="D106" s="79">
        <v>9</v>
      </c>
      <c r="E106" s="48"/>
    </row>
    <row r="107" spans="1:6" ht="12.75">
      <c r="A107" s="3" t="s">
        <v>106</v>
      </c>
      <c r="B107" s="4">
        <v>2130</v>
      </c>
      <c r="C107" s="79">
        <v>1553</v>
      </c>
      <c r="D107" s="79">
        <v>1412</v>
      </c>
      <c r="E107" s="48"/>
      <c r="F107" s="47"/>
    </row>
    <row r="108" spans="1:5" ht="12.75">
      <c r="A108" s="3" t="s">
        <v>107</v>
      </c>
      <c r="B108" s="4">
        <v>2150</v>
      </c>
      <c r="C108" s="79">
        <v>547</v>
      </c>
      <c r="D108" s="79">
        <v>607</v>
      </c>
      <c r="E108" s="48"/>
    </row>
    <row r="109" spans="1:5" ht="12.75">
      <c r="A109" s="3" t="s">
        <v>108</v>
      </c>
      <c r="B109" s="4">
        <v>2180</v>
      </c>
      <c r="C109" s="79">
        <v>624</v>
      </c>
      <c r="D109" s="79">
        <v>215</v>
      </c>
      <c r="E109" s="45"/>
    </row>
    <row r="110" spans="1:6" ht="26.25">
      <c r="A110" s="15" t="s">
        <v>109</v>
      </c>
      <c r="B110" s="36"/>
      <c r="C110" s="89">
        <f>C103+C106-C107-C108-C109</f>
        <v>-5315</v>
      </c>
      <c r="D110" s="89">
        <f>D103+D106-D107-D108-D109</f>
        <v>-385</v>
      </c>
      <c r="E110" s="16"/>
      <c r="F110" s="47"/>
    </row>
    <row r="111" spans="1:5" ht="12.75">
      <c r="A111" s="3" t="s">
        <v>103</v>
      </c>
      <c r="B111" s="4">
        <v>2190</v>
      </c>
      <c r="C111" s="79"/>
      <c r="D111" s="79"/>
      <c r="E111" s="16"/>
    </row>
    <row r="112" spans="1:5" ht="12.75">
      <c r="A112" s="3" t="s">
        <v>104</v>
      </c>
      <c r="B112" s="4">
        <v>2195</v>
      </c>
      <c r="C112" s="79">
        <v>-5315</v>
      </c>
      <c r="D112" s="79">
        <v>-385</v>
      </c>
      <c r="E112" s="16"/>
    </row>
    <row r="113" spans="1:5" ht="12.75">
      <c r="A113" s="3" t="s">
        <v>110</v>
      </c>
      <c r="B113" s="4">
        <v>2200</v>
      </c>
      <c r="C113" s="79"/>
      <c r="D113" s="79"/>
      <c r="E113" s="16"/>
    </row>
    <row r="114" spans="1:5" ht="12.75">
      <c r="A114" s="3" t="s">
        <v>111</v>
      </c>
      <c r="B114" s="4">
        <v>2220</v>
      </c>
      <c r="C114" s="79"/>
      <c r="D114" s="79">
        <v>1</v>
      </c>
      <c r="E114" s="16"/>
    </row>
    <row r="115" spans="1:5" ht="12.75">
      <c r="A115" s="3" t="s">
        <v>112</v>
      </c>
      <c r="B115" s="4">
        <v>2240</v>
      </c>
      <c r="C115" s="79">
        <v>58</v>
      </c>
      <c r="D115" s="79"/>
      <c r="E115" s="16"/>
    </row>
    <row r="116" spans="1:5" ht="12.75">
      <c r="A116" s="3" t="s">
        <v>113</v>
      </c>
      <c r="B116" s="4">
        <v>2250</v>
      </c>
      <c r="C116" s="79"/>
      <c r="D116" s="79"/>
      <c r="E116" s="16"/>
    </row>
    <row r="117" spans="1:5" ht="12.75">
      <c r="A117" s="3" t="s">
        <v>114</v>
      </c>
      <c r="B117" s="4">
        <v>2255</v>
      </c>
      <c r="C117" s="79"/>
      <c r="D117" s="79"/>
      <c r="E117" s="16"/>
    </row>
    <row r="118" spans="1:5" ht="12.75">
      <c r="A118" s="3" t="s">
        <v>115</v>
      </c>
      <c r="B118" s="4">
        <v>2270</v>
      </c>
      <c r="C118" s="79"/>
      <c r="D118" s="79"/>
      <c r="E118" s="16"/>
    </row>
    <row r="119" spans="1:5" ht="26.25">
      <c r="A119" s="15" t="s">
        <v>116</v>
      </c>
      <c r="B119" s="36"/>
      <c r="C119" s="89">
        <f>C110+C113+C114+C115-C116-C117-C118</f>
        <v>-5257</v>
      </c>
      <c r="D119" s="89">
        <f>D110+D113+D114+D115-D116-D117-D118</f>
        <v>-384</v>
      </c>
      <c r="E119" s="16"/>
    </row>
    <row r="120" spans="1:8" ht="12.75">
      <c r="A120" s="3" t="s">
        <v>103</v>
      </c>
      <c r="B120" s="4">
        <v>2290</v>
      </c>
      <c r="C120" s="79"/>
      <c r="D120" s="79"/>
      <c r="E120" s="16"/>
      <c r="F120" s="2"/>
      <c r="G120" s="2"/>
      <c r="H120" s="2"/>
    </row>
    <row r="121" spans="1:8" ht="12.75">
      <c r="A121" s="3" t="s">
        <v>104</v>
      </c>
      <c r="B121" s="4">
        <v>2295</v>
      </c>
      <c r="C121" s="79">
        <v>-5257</v>
      </c>
      <c r="D121" s="79">
        <v>-384</v>
      </c>
      <c r="E121" s="16"/>
      <c r="F121" s="2"/>
      <c r="G121" s="2"/>
      <c r="H121" s="2"/>
    </row>
    <row r="122" spans="1:8" ht="12.75">
      <c r="A122" s="3" t="s">
        <v>117</v>
      </c>
      <c r="B122" s="4">
        <v>2300</v>
      </c>
      <c r="C122" s="79"/>
      <c r="D122" s="79"/>
      <c r="E122" s="16"/>
      <c r="F122" s="2"/>
      <c r="G122" s="2"/>
      <c r="H122" s="2"/>
    </row>
    <row r="123" spans="1:8" ht="25.5">
      <c r="A123" s="3" t="s">
        <v>118</v>
      </c>
      <c r="B123" s="4">
        <v>2305</v>
      </c>
      <c r="C123" s="79"/>
      <c r="D123" s="79"/>
      <c r="E123" s="16"/>
      <c r="F123" s="2"/>
      <c r="G123" s="2"/>
      <c r="H123" s="2"/>
    </row>
    <row r="124" spans="1:8" ht="15.75">
      <c r="A124" s="15" t="s">
        <v>119</v>
      </c>
      <c r="B124" s="36"/>
      <c r="C124" s="89">
        <f>C119-C122</f>
        <v>-5257</v>
      </c>
      <c r="D124" s="89">
        <f>D119-D122</f>
        <v>-384</v>
      </c>
      <c r="E124" s="16"/>
      <c r="F124" s="2"/>
      <c r="G124" s="2"/>
      <c r="H124" s="2"/>
    </row>
    <row r="125" spans="1:8" ht="12.75">
      <c r="A125" s="3" t="s">
        <v>103</v>
      </c>
      <c r="B125" s="4">
        <v>2350</v>
      </c>
      <c r="C125" s="79"/>
      <c r="D125" s="79"/>
      <c r="E125" s="16"/>
      <c r="F125" s="2"/>
      <c r="G125" s="2"/>
      <c r="H125" s="2"/>
    </row>
    <row r="126" spans="1:8" ht="12.75">
      <c r="A126" s="3" t="s">
        <v>104</v>
      </c>
      <c r="B126" s="4">
        <v>2355</v>
      </c>
      <c r="C126" s="79">
        <v>-5257</v>
      </c>
      <c r="D126" s="79">
        <v>-384</v>
      </c>
      <c r="E126" s="16"/>
      <c r="F126" s="2"/>
      <c r="G126" s="2"/>
      <c r="H126" s="2"/>
    </row>
    <row r="127" spans="1:8" ht="12.75">
      <c r="A127" s="16"/>
      <c r="B127" s="16"/>
      <c r="C127" s="16"/>
      <c r="D127" s="16"/>
      <c r="E127" s="16"/>
      <c r="F127" s="2"/>
      <c r="G127" s="2"/>
      <c r="H127" s="2"/>
    </row>
    <row r="128" spans="1:8" ht="15.75">
      <c r="A128" s="49" t="s">
        <v>120</v>
      </c>
      <c r="B128" s="49"/>
      <c r="C128" s="49"/>
      <c r="D128" s="49"/>
      <c r="E128" s="16"/>
      <c r="F128" s="2"/>
      <c r="G128" s="2"/>
      <c r="H128" s="2"/>
    </row>
    <row r="129" spans="1:8" ht="12.75">
      <c r="A129" s="16"/>
      <c r="B129" s="16"/>
      <c r="C129" s="16"/>
      <c r="D129" s="16"/>
      <c r="E129" s="16"/>
      <c r="F129" s="2"/>
      <c r="G129" s="2"/>
      <c r="H129" s="2"/>
    </row>
    <row r="130" spans="1:8" ht="38.25">
      <c r="A130" s="10" t="s">
        <v>99</v>
      </c>
      <c r="B130" s="10" t="s">
        <v>33</v>
      </c>
      <c r="C130" s="10" t="s">
        <v>176</v>
      </c>
      <c r="D130" s="10" t="s">
        <v>177</v>
      </c>
      <c r="E130" s="16"/>
      <c r="F130" s="2"/>
      <c r="G130" s="2"/>
      <c r="H130" s="2"/>
    </row>
    <row r="131" spans="1:8" ht="12.75">
      <c r="A131" s="10">
        <v>1</v>
      </c>
      <c r="B131" s="10">
        <v>2</v>
      </c>
      <c r="C131" s="10">
        <v>3</v>
      </c>
      <c r="D131" s="10">
        <v>4</v>
      </c>
      <c r="E131" s="16"/>
      <c r="F131" s="2"/>
      <c r="G131" s="2"/>
      <c r="H131" s="2"/>
    </row>
    <row r="132" spans="1:5" ht="12.75">
      <c r="A132" s="3" t="s">
        <v>121</v>
      </c>
      <c r="B132" s="4">
        <v>2400</v>
      </c>
      <c r="C132" s="3"/>
      <c r="D132" s="3"/>
      <c r="E132" s="16"/>
    </row>
    <row r="133" spans="1:5" ht="25.5">
      <c r="A133" s="3" t="s">
        <v>122</v>
      </c>
      <c r="B133" s="4">
        <v>2405</v>
      </c>
      <c r="C133" s="3"/>
      <c r="D133" s="3"/>
      <c r="E133" s="16"/>
    </row>
    <row r="134" spans="1:5" ht="12.75">
      <c r="A134" s="3" t="s">
        <v>123</v>
      </c>
      <c r="B134" s="4">
        <v>2410</v>
      </c>
      <c r="C134" s="3"/>
      <c r="D134" s="3"/>
      <c r="E134" s="16"/>
    </row>
    <row r="135" spans="1:5" ht="25.5">
      <c r="A135" s="3" t="s">
        <v>124</v>
      </c>
      <c r="B135" s="4">
        <v>2415</v>
      </c>
      <c r="C135" s="3"/>
      <c r="D135" s="3"/>
      <c r="E135" s="16"/>
    </row>
    <row r="136" spans="1:5" ht="12.75">
      <c r="A136" s="3" t="s">
        <v>125</v>
      </c>
      <c r="B136" s="4">
        <v>2445</v>
      </c>
      <c r="C136" s="3"/>
      <c r="D136" s="3"/>
      <c r="E136" s="16"/>
    </row>
    <row r="137" spans="1:5" ht="25.5">
      <c r="A137" s="7" t="s">
        <v>126</v>
      </c>
      <c r="B137" s="9">
        <v>2450</v>
      </c>
      <c r="C137" s="3"/>
      <c r="D137" s="3"/>
      <c r="E137" s="16"/>
    </row>
    <row r="138" spans="1:5" ht="25.5">
      <c r="A138" s="3" t="s">
        <v>127</v>
      </c>
      <c r="B138" s="4">
        <v>2455</v>
      </c>
      <c r="C138" s="3"/>
      <c r="D138" s="3"/>
      <c r="E138" s="16"/>
    </row>
    <row r="139" spans="1:5" ht="25.5">
      <c r="A139" s="7" t="s">
        <v>128</v>
      </c>
      <c r="B139" s="9">
        <v>2460</v>
      </c>
      <c r="C139" s="3"/>
      <c r="D139" s="3"/>
      <c r="E139" s="16"/>
    </row>
    <row r="140" spans="1:5" ht="25.5">
      <c r="A140" s="7" t="s">
        <v>129</v>
      </c>
      <c r="B140" s="9">
        <v>2465</v>
      </c>
      <c r="C140" s="3">
        <f>C124</f>
        <v>-5257</v>
      </c>
      <c r="D140" s="3">
        <f>D124</f>
        <v>-384</v>
      </c>
      <c r="E140" s="16"/>
    </row>
    <row r="141" spans="1:5" ht="12.75">
      <c r="A141" s="16"/>
      <c r="B141" s="16"/>
      <c r="C141" s="16"/>
      <c r="D141" s="16"/>
      <c r="E141" s="16"/>
    </row>
    <row r="142" spans="1:5" ht="15.75">
      <c r="A142" s="50" t="s">
        <v>130</v>
      </c>
      <c r="B142" s="16"/>
      <c r="C142" s="16"/>
      <c r="D142" s="16"/>
      <c r="E142" s="16"/>
    </row>
    <row r="143" spans="1:5" ht="12.75">
      <c r="A143" s="16"/>
      <c r="B143" s="16"/>
      <c r="C143" s="16"/>
      <c r="D143" s="16"/>
      <c r="E143" s="16"/>
    </row>
    <row r="144" spans="1:5" ht="38.25">
      <c r="A144" s="10" t="s">
        <v>131</v>
      </c>
      <c r="B144" s="10" t="s">
        <v>33</v>
      </c>
      <c r="C144" s="10" t="s">
        <v>176</v>
      </c>
      <c r="D144" s="10" t="s">
        <v>177</v>
      </c>
      <c r="E144" s="16"/>
    </row>
    <row r="145" spans="1:5" ht="12.75">
      <c r="A145" s="10">
        <v>1</v>
      </c>
      <c r="B145" s="10">
        <v>2</v>
      </c>
      <c r="C145" s="10">
        <v>3</v>
      </c>
      <c r="D145" s="10">
        <v>4</v>
      </c>
      <c r="E145" s="16"/>
    </row>
    <row r="146" spans="1:5" ht="12.75">
      <c r="A146" s="3" t="s">
        <v>132</v>
      </c>
      <c r="B146" s="4">
        <v>2500</v>
      </c>
      <c r="C146" s="95">
        <v>4400</v>
      </c>
      <c r="D146" s="95">
        <v>2497</v>
      </c>
      <c r="E146" s="16"/>
    </row>
    <row r="147" spans="1:5" ht="12.75">
      <c r="A147" s="3" t="s">
        <v>133</v>
      </c>
      <c r="B147" s="4">
        <v>2505</v>
      </c>
      <c r="C147" s="95">
        <v>7327</v>
      </c>
      <c r="D147" s="95">
        <v>8564</v>
      </c>
      <c r="E147" s="16"/>
    </row>
    <row r="148" spans="1:5" ht="12.75">
      <c r="A148" s="3" t="s">
        <v>134</v>
      </c>
      <c r="B148" s="4">
        <v>2510</v>
      </c>
      <c r="C148" s="95">
        <v>1612</v>
      </c>
      <c r="D148" s="95">
        <v>1884</v>
      </c>
      <c r="E148" s="16"/>
    </row>
    <row r="149" spans="1:5" ht="12.75">
      <c r="A149" s="3" t="s">
        <v>135</v>
      </c>
      <c r="B149" s="4">
        <v>2515</v>
      </c>
      <c r="C149" s="95">
        <v>235</v>
      </c>
      <c r="D149" s="95">
        <v>266</v>
      </c>
      <c r="E149" s="16"/>
    </row>
    <row r="150" spans="1:5" ht="12.75">
      <c r="A150" s="3" t="s">
        <v>108</v>
      </c>
      <c r="B150" s="4">
        <v>2520</v>
      </c>
      <c r="C150" s="95">
        <v>2405</v>
      </c>
      <c r="D150" s="95">
        <v>1461</v>
      </c>
      <c r="E150" s="16"/>
    </row>
    <row r="151" spans="1:5" ht="12.75">
      <c r="A151" s="19" t="s">
        <v>136</v>
      </c>
      <c r="B151" s="12">
        <v>2550</v>
      </c>
      <c r="C151" s="91">
        <f>SUM(C146:C150)</f>
        <v>15979</v>
      </c>
      <c r="D151" s="91">
        <f>SUM(D146:D150)</f>
        <v>14672</v>
      </c>
      <c r="E151" s="16"/>
    </row>
    <row r="152" spans="1:5" ht="12.75">
      <c r="A152" s="16"/>
      <c r="B152" s="16"/>
      <c r="C152" s="16"/>
      <c r="D152" s="16"/>
      <c r="E152" s="16"/>
    </row>
    <row r="153" spans="1:5" ht="15.75">
      <c r="A153" s="50" t="s">
        <v>137</v>
      </c>
      <c r="B153" s="16"/>
      <c r="C153" s="16"/>
      <c r="D153" s="16"/>
      <c r="E153" s="16"/>
    </row>
    <row r="154" spans="1:5" ht="12.75">
      <c r="A154" s="16"/>
      <c r="B154" s="16"/>
      <c r="C154" s="16"/>
      <c r="D154" s="16"/>
      <c r="E154" s="16"/>
    </row>
    <row r="155" spans="1:5" ht="38.25">
      <c r="A155" s="10" t="s">
        <v>131</v>
      </c>
      <c r="B155" s="10" t="s">
        <v>33</v>
      </c>
      <c r="C155" s="10" t="s">
        <v>176</v>
      </c>
      <c r="D155" s="10" t="s">
        <v>177</v>
      </c>
      <c r="E155" s="16"/>
    </row>
    <row r="156" spans="1:5" ht="12.75">
      <c r="A156" s="10">
        <v>1</v>
      </c>
      <c r="B156" s="10">
        <v>2</v>
      </c>
      <c r="C156" s="10">
        <v>3</v>
      </c>
      <c r="D156" s="10">
        <v>4</v>
      </c>
      <c r="E156" s="16"/>
    </row>
    <row r="157" spans="1:5" ht="12.75">
      <c r="A157" s="3" t="s">
        <v>138</v>
      </c>
      <c r="B157" s="4">
        <v>2600</v>
      </c>
      <c r="C157" s="3"/>
      <c r="D157" s="3"/>
      <c r="E157" s="16"/>
    </row>
    <row r="158" spans="1:5" ht="25.5">
      <c r="A158" s="3" t="s">
        <v>139</v>
      </c>
      <c r="B158" s="4">
        <v>2605</v>
      </c>
      <c r="C158" s="3"/>
      <c r="D158" s="3"/>
      <c r="E158" s="16"/>
    </row>
    <row r="159" spans="1:5" ht="25.5">
      <c r="A159" s="3" t="s">
        <v>140</v>
      </c>
      <c r="B159" s="4">
        <v>2610</v>
      </c>
      <c r="C159" s="3"/>
      <c r="D159" s="3"/>
      <c r="E159" s="16"/>
    </row>
    <row r="160" spans="1:5" ht="25.5">
      <c r="A160" s="3" t="s">
        <v>141</v>
      </c>
      <c r="B160" s="4">
        <v>2615</v>
      </c>
      <c r="C160" s="3"/>
      <c r="D160" s="3"/>
      <c r="E160" s="16"/>
    </row>
    <row r="161" spans="1:5" ht="12.75">
      <c r="A161" s="3" t="s">
        <v>142</v>
      </c>
      <c r="B161" s="4">
        <v>2650</v>
      </c>
      <c r="C161" s="3"/>
      <c r="D161" s="3"/>
      <c r="E161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2:D92"/>
    <mergeCell ref="A97:D97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16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9.140625" style="1" customWidth="1"/>
    <col min="2" max="2" width="12.00390625" style="1" customWidth="1"/>
    <col min="3" max="3" width="15.7109375" style="20" customWidth="1"/>
    <col min="4" max="4" width="16.28125" style="20" customWidth="1"/>
    <col min="5" max="5" width="10.140625" style="1" customWidth="1"/>
    <col min="6" max="6" width="10.8515625" style="0" customWidth="1"/>
    <col min="7" max="7" width="9.140625" style="0" bestFit="1" customWidth="1"/>
    <col min="8" max="8" width="9.8515625" style="0" bestFit="1" customWidth="1"/>
    <col min="9" max="12" width="9.140625" style="0" bestFit="1" customWidth="1"/>
  </cols>
  <sheetData>
    <row r="1" spans="1:5" ht="12.75">
      <c r="A1" s="21"/>
      <c r="B1" s="16"/>
      <c r="C1" s="108"/>
      <c r="D1" s="108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15.75" customHeight="1">
      <c r="A4" s="24" t="s">
        <v>226</v>
      </c>
      <c r="B4" s="3" t="s">
        <v>150</v>
      </c>
      <c r="C4" s="187" t="s">
        <v>227</v>
      </c>
      <c r="D4" s="187"/>
      <c r="E4" s="187"/>
    </row>
    <row r="5" spans="1:5" ht="12.75" customHeight="1">
      <c r="A5" s="3" t="s">
        <v>201</v>
      </c>
      <c r="B5" s="3" t="s">
        <v>152</v>
      </c>
      <c r="C5" s="187" t="s">
        <v>228</v>
      </c>
      <c r="D5" s="187"/>
      <c r="E5" s="187"/>
    </row>
    <row r="6" spans="1:5" ht="25.5" customHeight="1">
      <c r="A6" s="3" t="s">
        <v>214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193</v>
      </c>
      <c r="B7" s="3" t="s">
        <v>156</v>
      </c>
      <c r="C7" s="187" t="s">
        <v>209</v>
      </c>
      <c r="D7" s="187"/>
      <c r="E7" s="187"/>
    </row>
    <row r="8" spans="1:5" ht="12.75" customHeight="1">
      <c r="A8" s="179" t="s">
        <v>22</v>
      </c>
      <c r="B8" s="179"/>
      <c r="C8" s="179"/>
      <c r="D8" s="179"/>
      <c r="E8" s="179"/>
    </row>
    <row r="9" spans="1:5" ht="12.75" customHeight="1">
      <c r="A9" s="179" t="s">
        <v>229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08"/>
      <c r="D14" s="108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23</v>
      </c>
      <c r="B16" s="189"/>
      <c r="C16" s="189"/>
      <c r="D16" s="108"/>
      <c r="E16" s="16"/>
    </row>
    <row r="17" spans="1:5" ht="26.25">
      <c r="A17" s="24" t="s">
        <v>164</v>
      </c>
      <c r="B17" s="3" t="s">
        <v>165</v>
      </c>
      <c r="C17" s="87">
        <v>1801001</v>
      </c>
      <c r="D17" s="108"/>
      <c r="E17" s="16"/>
    </row>
    <row r="18" spans="1:5" ht="12.75">
      <c r="A18" s="16"/>
      <c r="B18" s="16"/>
      <c r="C18" s="108"/>
      <c r="D18" s="108"/>
      <c r="E18" s="16"/>
    </row>
    <row r="19" spans="1:5" ht="40.5" customHeight="1">
      <c r="A19" s="10" t="s">
        <v>32</v>
      </c>
      <c r="B19" s="10" t="s">
        <v>33</v>
      </c>
      <c r="C19" s="109" t="s">
        <v>166</v>
      </c>
      <c r="D19" s="109" t="s">
        <v>167</v>
      </c>
      <c r="E19" s="16"/>
    </row>
    <row r="20" spans="1:5" ht="12.75">
      <c r="A20" s="13">
        <v>1</v>
      </c>
      <c r="B20" s="13">
        <v>2</v>
      </c>
      <c r="C20" s="110">
        <v>3</v>
      </c>
      <c r="D20" s="110">
        <v>4</v>
      </c>
      <c r="E20" s="16"/>
    </row>
    <row r="21" spans="1:5" ht="12.75">
      <c r="A21" s="26" t="s">
        <v>34</v>
      </c>
      <c r="B21" s="27"/>
      <c r="C21" s="111"/>
      <c r="D21" s="112"/>
      <c r="E21" s="16"/>
    </row>
    <row r="22" spans="1:5" ht="12.75">
      <c r="A22" s="30" t="s">
        <v>35</v>
      </c>
      <c r="B22" s="31">
        <v>1000</v>
      </c>
      <c r="C22" s="113"/>
      <c r="D22" s="113"/>
      <c r="E22" s="16"/>
    </row>
    <row r="23" spans="1:5" ht="12.75">
      <c r="A23" s="3" t="s">
        <v>36</v>
      </c>
      <c r="B23" s="4">
        <v>1001</v>
      </c>
      <c r="C23" s="115">
        <v>97</v>
      </c>
      <c r="D23" s="115">
        <v>97</v>
      </c>
      <c r="E23" s="16"/>
    </row>
    <row r="24" spans="1:5" ht="12.75">
      <c r="A24" s="3" t="s">
        <v>37</v>
      </c>
      <c r="B24" s="4">
        <v>1002</v>
      </c>
      <c r="C24" s="115">
        <v>97</v>
      </c>
      <c r="D24" s="115">
        <v>97</v>
      </c>
      <c r="E24" s="16"/>
    </row>
    <row r="25" spans="1:5" ht="12.75">
      <c r="A25" s="3" t="s">
        <v>38</v>
      </c>
      <c r="B25" s="4">
        <v>1005</v>
      </c>
      <c r="C25" s="115">
        <v>110</v>
      </c>
      <c r="D25" s="115">
        <v>110</v>
      </c>
      <c r="E25" s="16"/>
    </row>
    <row r="26" spans="1:5" ht="12.75">
      <c r="A26" s="32" t="s">
        <v>39</v>
      </c>
      <c r="B26" s="33">
        <v>1010</v>
      </c>
      <c r="C26" s="72">
        <f>C27-C28</f>
        <v>13749</v>
      </c>
      <c r="D26" s="72">
        <f>D27-D28</f>
        <v>13390</v>
      </c>
      <c r="E26" s="16"/>
    </row>
    <row r="27" spans="1:5" ht="12.75">
      <c r="A27" s="3" t="s">
        <v>36</v>
      </c>
      <c r="B27" s="4">
        <v>1011</v>
      </c>
      <c r="C27" s="115">
        <v>50381</v>
      </c>
      <c r="D27" s="115">
        <v>50468</v>
      </c>
      <c r="E27" s="16"/>
    </row>
    <row r="28" spans="1:5" ht="12.75">
      <c r="A28" s="3" t="s">
        <v>40</v>
      </c>
      <c r="B28" s="4">
        <v>1012</v>
      </c>
      <c r="C28" s="115">
        <v>36632</v>
      </c>
      <c r="D28" s="115">
        <v>37078</v>
      </c>
      <c r="E28" s="16"/>
    </row>
    <row r="29" spans="1:5" ht="12.75">
      <c r="A29" s="3" t="s">
        <v>41</v>
      </c>
      <c r="B29" s="4">
        <v>1015</v>
      </c>
      <c r="C29" s="115"/>
      <c r="D29" s="115"/>
      <c r="E29" s="16"/>
    </row>
    <row r="30" spans="1:5" ht="12.75">
      <c r="A30" s="3" t="s">
        <v>42</v>
      </c>
      <c r="B30" s="4">
        <v>1020</v>
      </c>
      <c r="C30" s="115"/>
      <c r="D30" s="115"/>
      <c r="E30" s="16"/>
    </row>
    <row r="31" spans="1:5" ht="12.75">
      <c r="A31" s="32" t="s">
        <v>43</v>
      </c>
      <c r="B31" s="36"/>
      <c r="C31" s="115"/>
      <c r="D31" s="115"/>
      <c r="E31" s="16"/>
    </row>
    <row r="32" spans="1:5" ht="25.5">
      <c r="A32" s="3" t="s">
        <v>44</v>
      </c>
      <c r="B32" s="4">
        <v>1030</v>
      </c>
      <c r="C32" s="115"/>
      <c r="D32" s="115"/>
      <c r="E32" s="16"/>
    </row>
    <row r="33" spans="1:5" ht="12.75">
      <c r="A33" s="3" t="s">
        <v>45</v>
      </c>
      <c r="B33" s="4">
        <v>1035</v>
      </c>
      <c r="C33" s="115"/>
      <c r="D33" s="115"/>
      <c r="E33" s="16"/>
    </row>
    <row r="34" spans="1:5" ht="12.75">
      <c r="A34" s="3" t="s">
        <v>46</v>
      </c>
      <c r="B34" s="4">
        <v>1040</v>
      </c>
      <c r="C34" s="115"/>
      <c r="D34" s="115"/>
      <c r="E34" s="16"/>
    </row>
    <row r="35" spans="1:5" ht="12.75">
      <c r="A35" s="3" t="s">
        <v>47</v>
      </c>
      <c r="B35" s="4">
        <v>1045</v>
      </c>
      <c r="C35" s="115"/>
      <c r="D35" s="115"/>
      <c r="E35" s="16"/>
    </row>
    <row r="36" spans="1:5" ht="12.75">
      <c r="A36" s="3" t="s">
        <v>48</v>
      </c>
      <c r="B36" s="4">
        <v>1090</v>
      </c>
      <c r="C36" s="115"/>
      <c r="D36" s="115"/>
      <c r="E36" s="16"/>
    </row>
    <row r="37" spans="1:5" ht="12.75">
      <c r="A37" s="37" t="s">
        <v>49</v>
      </c>
      <c r="B37" s="8">
        <v>1095</v>
      </c>
      <c r="C37" s="117">
        <f>C22+C25+C26+C33</f>
        <v>13859</v>
      </c>
      <c r="D37" s="117">
        <f>D22+D25+D26+D33</f>
        <v>13500</v>
      </c>
      <c r="E37" s="16"/>
    </row>
    <row r="38" spans="1:5" ht="12.75">
      <c r="A38" s="26" t="s">
        <v>50</v>
      </c>
      <c r="B38" s="27"/>
      <c r="C38" s="118"/>
      <c r="D38" s="118"/>
      <c r="E38" s="16"/>
    </row>
    <row r="39" spans="1:5" ht="12.75">
      <c r="A39" s="14" t="s">
        <v>51</v>
      </c>
      <c r="B39" s="6">
        <v>1100</v>
      </c>
      <c r="C39" s="120">
        <v>1520</v>
      </c>
      <c r="D39" s="120">
        <v>1498</v>
      </c>
      <c r="E39" s="16"/>
    </row>
    <row r="40" spans="1:5" ht="12.75">
      <c r="A40" s="3" t="s">
        <v>52</v>
      </c>
      <c r="B40" s="4">
        <v>1110</v>
      </c>
      <c r="C40" s="115"/>
      <c r="D40" s="115"/>
      <c r="E40" s="16"/>
    </row>
    <row r="41" spans="1:5" ht="25.5">
      <c r="A41" s="3" t="s">
        <v>53</v>
      </c>
      <c r="B41" s="4">
        <v>1125</v>
      </c>
      <c r="C41" s="115">
        <v>10785</v>
      </c>
      <c r="D41" s="115">
        <v>4283</v>
      </c>
      <c r="E41" s="16"/>
    </row>
    <row r="42" spans="1:5" ht="25.5">
      <c r="A42" s="32" t="s">
        <v>54</v>
      </c>
      <c r="B42" s="38"/>
      <c r="C42" s="115"/>
      <c r="D42" s="115"/>
      <c r="E42" s="16"/>
    </row>
    <row r="43" spans="1:5" ht="12.75">
      <c r="A43" s="3" t="s">
        <v>55</v>
      </c>
      <c r="B43" s="4">
        <v>1130</v>
      </c>
      <c r="C43" s="115"/>
      <c r="D43" s="115"/>
      <c r="E43" s="16"/>
    </row>
    <row r="44" spans="1:5" ht="12.75">
      <c r="A44" s="3" t="s">
        <v>56</v>
      </c>
      <c r="B44" s="4">
        <v>1135</v>
      </c>
      <c r="C44" s="115"/>
      <c r="D44" s="115"/>
      <c r="E44" s="16"/>
    </row>
    <row r="45" spans="1:5" ht="12.75">
      <c r="A45" s="3" t="s">
        <v>57</v>
      </c>
      <c r="B45" s="4">
        <v>1136</v>
      </c>
      <c r="C45" s="115"/>
      <c r="D45" s="115"/>
      <c r="E45" s="16"/>
    </row>
    <row r="46" spans="1:5" ht="22.5">
      <c r="A46" s="5" t="s">
        <v>58</v>
      </c>
      <c r="B46" s="4">
        <v>1145</v>
      </c>
      <c r="C46" s="115"/>
      <c r="D46" s="115">
        <v>254</v>
      </c>
      <c r="E46" s="16"/>
    </row>
    <row r="47" spans="1:5" ht="12.75">
      <c r="A47" s="3" t="s">
        <v>59</v>
      </c>
      <c r="B47" s="4">
        <v>1155</v>
      </c>
      <c r="C47" s="115"/>
      <c r="D47" s="115"/>
      <c r="E47" s="16"/>
    </row>
    <row r="48" spans="1:5" ht="12.75">
      <c r="A48" s="3" t="s">
        <v>61</v>
      </c>
      <c r="B48" s="4">
        <v>1165</v>
      </c>
      <c r="C48" s="115">
        <v>157</v>
      </c>
      <c r="D48" s="115">
        <v>3335</v>
      </c>
      <c r="E48" s="16"/>
    </row>
    <row r="49" spans="1:5" ht="12.75">
      <c r="A49" s="3" t="s">
        <v>62</v>
      </c>
      <c r="B49" s="4">
        <v>1170</v>
      </c>
      <c r="C49" s="115"/>
      <c r="D49" s="115"/>
      <c r="E49" s="16"/>
    </row>
    <row r="50" spans="1:5" ht="12.75">
      <c r="A50" s="3" t="s">
        <v>63</v>
      </c>
      <c r="B50" s="4">
        <v>1190</v>
      </c>
      <c r="C50" s="115"/>
      <c r="D50" s="115"/>
      <c r="E50" s="16"/>
    </row>
    <row r="51" spans="1:5" ht="12.75">
      <c r="A51" s="7" t="s">
        <v>64</v>
      </c>
      <c r="B51" s="9">
        <v>1195</v>
      </c>
      <c r="C51" s="122">
        <f>C39+C41+C43+C44+C46+C47+C48+C49+C50</f>
        <v>12462</v>
      </c>
      <c r="D51" s="122">
        <f>D39+D41+D43+D44+D46+D47+D48+D49+D50</f>
        <v>9370</v>
      </c>
      <c r="E51" s="16"/>
    </row>
    <row r="52" spans="1:5" ht="25.5">
      <c r="A52" s="9" t="s">
        <v>65</v>
      </c>
      <c r="B52" s="9">
        <v>1200</v>
      </c>
      <c r="C52" s="115"/>
      <c r="D52" s="115"/>
      <c r="E52" s="16"/>
    </row>
    <row r="53" spans="1:6" ht="15.75">
      <c r="A53" s="11" t="s">
        <v>66</v>
      </c>
      <c r="B53" s="12">
        <v>1300</v>
      </c>
      <c r="C53" s="123">
        <f>C37+C51+C52</f>
        <v>26321</v>
      </c>
      <c r="D53" s="123">
        <f>D37+D51+D52</f>
        <v>22870</v>
      </c>
      <c r="E53" s="16"/>
      <c r="F53" s="2"/>
    </row>
    <row r="54" spans="1:7" ht="12.75" customHeight="1">
      <c r="A54" s="185" t="s">
        <v>67</v>
      </c>
      <c r="B54" s="10" t="s">
        <v>68</v>
      </c>
      <c r="C54" s="191" t="s">
        <v>166</v>
      </c>
      <c r="D54" s="191" t="s">
        <v>167</v>
      </c>
      <c r="E54" s="16"/>
      <c r="G54" s="2"/>
    </row>
    <row r="55" spans="1:5" ht="12.75">
      <c r="A55" s="185"/>
      <c r="B55" s="10" t="s">
        <v>69</v>
      </c>
      <c r="C55" s="191"/>
      <c r="D55" s="191"/>
      <c r="E55" s="16"/>
    </row>
    <row r="56" spans="1:5" ht="12.75">
      <c r="A56" s="13">
        <v>1</v>
      </c>
      <c r="B56" s="13">
        <v>2</v>
      </c>
      <c r="C56" s="110">
        <v>3</v>
      </c>
      <c r="D56" s="110">
        <v>4</v>
      </c>
      <c r="E56" s="16"/>
    </row>
    <row r="57" spans="1:5" ht="12.75">
      <c r="A57" s="26" t="s">
        <v>70</v>
      </c>
      <c r="B57" s="27"/>
      <c r="C57" s="111"/>
      <c r="D57" s="112"/>
      <c r="E57" s="16"/>
    </row>
    <row r="58" spans="1:5" ht="12.75">
      <c r="A58" s="14" t="s">
        <v>71</v>
      </c>
      <c r="B58" s="6">
        <v>1400</v>
      </c>
      <c r="C58" s="119">
        <v>11066</v>
      </c>
      <c r="D58" s="119">
        <v>11066</v>
      </c>
      <c r="E58" s="16"/>
    </row>
    <row r="59" spans="1:5" ht="12.75">
      <c r="A59" s="3" t="s">
        <v>72</v>
      </c>
      <c r="B59" s="4">
        <v>1405</v>
      </c>
      <c r="C59" s="114">
        <v>441</v>
      </c>
      <c r="D59" s="114">
        <v>441</v>
      </c>
      <c r="E59" s="16"/>
    </row>
    <row r="60" spans="1:5" ht="12.75">
      <c r="A60" s="3" t="s">
        <v>73</v>
      </c>
      <c r="B60" s="4">
        <v>1410</v>
      </c>
      <c r="C60" s="114">
        <v>2068</v>
      </c>
      <c r="D60" s="114">
        <v>2068</v>
      </c>
      <c r="E60" s="16"/>
    </row>
    <row r="61" spans="1:5" ht="12.75">
      <c r="A61" s="3" t="s">
        <v>74</v>
      </c>
      <c r="B61" s="4">
        <v>1415</v>
      </c>
      <c r="C61" s="114"/>
      <c r="D61" s="114"/>
      <c r="E61" s="16"/>
    </row>
    <row r="62" spans="1:6" ht="25.5">
      <c r="A62" s="3" t="s">
        <v>170</v>
      </c>
      <c r="B62" s="4">
        <v>1420</v>
      </c>
      <c r="C62" s="114">
        <v>-18836</v>
      </c>
      <c r="D62" s="114">
        <v>-19879</v>
      </c>
      <c r="E62" s="16"/>
      <c r="F62" s="2"/>
    </row>
    <row r="63" spans="1:7" ht="12.75">
      <c r="A63" s="3" t="s">
        <v>75</v>
      </c>
      <c r="B63" s="4">
        <v>1425</v>
      </c>
      <c r="C63" s="87"/>
      <c r="D63" s="87"/>
      <c r="E63" s="16"/>
      <c r="G63" s="1"/>
    </row>
    <row r="64" spans="1:5" ht="12.75">
      <c r="A64" s="3" t="s">
        <v>76</v>
      </c>
      <c r="B64" s="4">
        <v>1430</v>
      </c>
      <c r="C64" s="87" t="s">
        <v>171</v>
      </c>
      <c r="D64" s="87" t="s">
        <v>171</v>
      </c>
      <c r="E64" s="16"/>
    </row>
    <row r="65" spans="1:5" ht="12.75">
      <c r="A65" s="37" t="s">
        <v>49</v>
      </c>
      <c r="B65" s="8">
        <v>1495</v>
      </c>
      <c r="C65" s="116">
        <f>SUM(C58:C64)</f>
        <v>-5261</v>
      </c>
      <c r="D65" s="116">
        <f>SUM(D58:D64)</f>
        <v>-6304</v>
      </c>
      <c r="E65" s="16"/>
    </row>
    <row r="66" spans="1:5" ht="25.5">
      <c r="A66" s="26" t="s">
        <v>77</v>
      </c>
      <c r="B66" s="27"/>
      <c r="C66" s="112"/>
      <c r="D66" s="112"/>
      <c r="E66" s="16"/>
    </row>
    <row r="67" spans="1:5" ht="12.75">
      <c r="A67" s="14" t="s">
        <v>78</v>
      </c>
      <c r="B67" s="6">
        <v>1500</v>
      </c>
      <c r="C67" s="119"/>
      <c r="D67" s="119"/>
      <c r="E67" s="16"/>
    </row>
    <row r="68" spans="1:5" ht="12.75">
      <c r="A68" s="3" t="s">
        <v>79</v>
      </c>
      <c r="B68" s="4">
        <v>1510</v>
      </c>
      <c r="C68" s="114"/>
      <c r="D68" s="114"/>
      <c r="E68" s="16"/>
    </row>
    <row r="69" spans="1:5" ht="12.75">
      <c r="A69" s="3" t="s">
        <v>80</v>
      </c>
      <c r="B69" s="4">
        <v>1515</v>
      </c>
      <c r="C69" s="114"/>
      <c r="D69" s="114"/>
      <c r="E69" s="16"/>
    </row>
    <row r="70" spans="1:5" ht="12.75">
      <c r="A70" s="3" t="s">
        <v>81</v>
      </c>
      <c r="B70" s="4">
        <v>1520</v>
      </c>
      <c r="C70" s="114">
        <v>3866</v>
      </c>
      <c r="D70" s="114">
        <v>3330</v>
      </c>
      <c r="E70" s="16"/>
    </row>
    <row r="71" spans="1:5" ht="12.75">
      <c r="A71" s="3" t="s">
        <v>82</v>
      </c>
      <c r="B71" s="4">
        <v>1525</v>
      </c>
      <c r="C71" s="114">
        <v>1129</v>
      </c>
      <c r="D71" s="114">
        <v>1129</v>
      </c>
      <c r="E71" s="16"/>
    </row>
    <row r="72" spans="1:5" ht="12.75">
      <c r="A72" s="37" t="s">
        <v>64</v>
      </c>
      <c r="B72" s="8">
        <v>1595</v>
      </c>
      <c r="C72" s="116">
        <f>SUM(C67:C71)</f>
        <v>4995</v>
      </c>
      <c r="D72" s="116">
        <f>SUM(D67:D71)</f>
        <v>4459</v>
      </c>
      <c r="E72" s="16"/>
    </row>
    <row r="73" spans="1:5" ht="25.5">
      <c r="A73" s="26" t="s">
        <v>83</v>
      </c>
      <c r="B73" s="27"/>
      <c r="C73" s="112"/>
      <c r="D73" s="112"/>
      <c r="E73" s="16"/>
    </row>
    <row r="74" spans="1:5" ht="12.75">
      <c r="A74" s="14" t="s">
        <v>84</v>
      </c>
      <c r="B74" s="6">
        <v>1600</v>
      </c>
      <c r="C74" s="119"/>
      <c r="D74" s="119"/>
      <c r="E74" s="16"/>
    </row>
    <row r="75" spans="1:5" ht="12.75">
      <c r="A75" s="32" t="s">
        <v>85</v>
      </c>
      <c r="B75" s="38"/>
      <c r="C75" s="114"/>
      <c r="D75" s="114"/>
      <c r="E75" s="16"/>
    </row>
    <row r="76" spans="1:5" ht="12.75">
      <c r="A76" s="3" t="s">
        <v>86</v>
      </c>
      <c r="B76" s="4">
        <v>1610</v>
      </c>
      <c r="C76" s="114"/>
      <c r="D76" s="114"/>
      <c r="E76" s="16"/>
    </row>
    <row r="77" spans="1:5" ht="12.75">
      <c r="A77" s="3" t="s">
        <v>87</v>
      </c>
      <c r="B77" s="4">
        <v>1615</v>
      </c>
      <c r="C77" s="114">
        <v>8608</v>
      </c>
      <c r="D77" s="114">
        <v>8829</v>
      </c>
      <c r="E77" s="16"/>
    </row>
    <row r="78" spans="1:5" ht="12.75">
      <c r="A78" s="3" t="s">
        <v>88</v>
      </c>
      <c r="B78" s="4">
        <v>1620</v>
      </c>
      <c r="C78" s="114">
        <v>9664</v>
      </c>
      <c r="D78" s="114">
        <v>9457</v>
      </c>
      <c r="E78" s="16"/>
    </row>
    <row r="79" spans="1:5" ht="12.75">
      <c r="A79" s="3" t="s">
        <v>57</v>
      </c>
      <c r="B79" s="4">
        <v>1621</v>
      </c>
      <c r="C79" s="114">
        <v>3575</v>
      </c>
      <c r="D79" s="114">
        <v>3575</v>
      </c>
      <c r="E79" s="16"/>
    </row>
    <row r="80" spans="1:5" ht="12.75">
      <c r="A80" s="3" t="s">
        <v>89</v>
      </c>
      <c r="B80" s="4">
        <v>1625</v>
      </c>
      <c r="C80" s="114">
        <v>3643</v>
      </c>
      <c r="D80" s="114">
        <v>3616</v>
      </c>
      <c r="E80" s="16"/>
    </row>
    <row r="81" spans="1:5" ht="12.75">
      <c r="A81" s="3" t="s">
        <v>90</v>
      </c>
      <c r="B81" s="4">
        <v>1630</v>
      </c>
      <c r="C81" s="114">
        <v>813</v>
      </c>
      <c r="D81" s="114">
        <v>768</v>
      </c>
      <c r="E81" s="16"/>
    </row>
    <row r="82" spans="1:5" ht="22.5">
      <c r="A82" s="5" t="s">
        <v>208</v>
      </c>
      <c r="B82" s="4">
        <v>1635</v>
      </c>
      <c r="C82" s="114"/>
      <c r="D82" s="114"/>
      <c r="E82" s="16"/>
    </row>
    <row r="83" spans="1:5" ht="22.5">
      <c r="A83" s="5" t="s">
        <v>210</v>
      </c>
      <c r="B83" s="4">
        <v>1645</v>
      </c>
      <c r="C83" s="114">
        <v>1012</v>
      </c>
      <c r="D83" s="114">
        <v>6</v>
      </c>
      <c r="E83" s="16"/>
    </row>
    <row r="84" spans="1:5" ht="12.75">
      <c r="A84" s="3" t="s">
        <v>93</v>
      </c>
      <c r="B84" s="4">
        <v>1660</v>
      </c>
      <c r="C84" s="114"/>
      <c r="D84" s="114"/>
      <c r="E84" s="16"/>
    </row>
    <row r="85" spans="1:5" ht="12.75">
      <c r="A85" s="3" t="s">
        <v>94</v>
      </c>
      <c r="B85" s="4">
        <v>1665</v>
      </c>
      <c r="C85" s="114"/>
      <c r="D85" s="114"/>
      <c r="E85" s="16"/>
    </row>
    <row r="86" spans="1:7" ht="12.75">
      <c r="A86" s="3" t="s">
        <v>95</v>
      </c>
      <c r="B86" s="4">
        <v>1690</v>
      </c>
      <c r="C86" s="114">
        <v>2847</v>
      </c>
      <c r="D86" s="114">
        <v>2039</v>
      </c>
      <c r="E86" s="16"/>
      <c r="F86" s="1"/>
      <c r="G86" s="1"/>
    </row>
    <row r="87" spans="1:8" ht="12.75">
      <c r="A87" s="7" t="s">
        <v>96</v>
      </c>
      <c r="B87" s="9">
        <v>1695</v>
      </c>
      <c r="C87" s="121">
        <f>C77+C78+C80+C81+C83+C86</f>
        <v>26587</v>
      </c>
      <c r="D87" s="121">
        <f>D77+D78+D80+D81+D82+D83+D86</f>
        <v>24715</v>
      </c>
      <c r="E87" s="90"/>
      <c r="F87" s="90"/>
      <c r="G87" s="90"/>
      <c r="H87" s="90"/>
    </row>
    <row r="88" spans="1:5" ht="51">
      <c r="A88" s="41" t="s">
        <v>97</v>
      </c>
      <c r="B88" s="41">
        <v>1700</v>
      </c>
      <c r="C88" s="72"/>
      <c r="D88" s="72"/>
      <c r="E88" s="16"/>
    </row>
    <row r="89" spans="1:6" ht="15.75">
      <c r="A89" s="11" t="s">
        <v>98</v>
      </c>
      <c r="B89" s="12">
        <v>1900</v>
      </c>
      <c r="C89" s="123">
        <f>C65+C72+C87</f>
        <v>26321</v>
      </c>
      <c r="D89" s="123">
        <f>D65+D72+D87</f>
        <v>22870</v>
      </c>
      <c r="E89" s="16"/>
      <c r="F89" s="2"/>
    </row>
    <row r="90" spans="1:5" ht="14.25">
      <c r="A90" s="42" t="s">
        <v>172</v>
      </c>
      <c r="B90" s="16"/>
      <c r="C90" s="108"/>
      <c r="D90" s="108"/>
      <c r="E90" s="16"/>
    </row>
    <row r="91" spans="1:5" ht="12.75">
      <c r="A91" s="16"/>
      <c r="B91" s="16"/>
      <c r="C91" s="108"/>
      <c r="D91" s="108"/>
      <c r="E91" s="16"/>
    </row>
    <row r="92" spans="1:5" ht="15.75">
      <c r="A92" s="184" t="s">
        <v>173</v>
      </c>
      <c r="B92" s="184"/>
      <c r="C92" s="184"/>
      <c r="D92" s="184"/>
      <c r="E92" s="16"/>
    </row>
    <row r="93" spans="1:5" ht="12.75">
      <c r="A93" s="25" t="s">
        <v>240</v>
      </c>
      <c r="B93" s="16"/>
      <c r="C93" s="108"/>
      <c r="D93" s="108"/>
      <c r="E93" s="16"/>
    </row>
    <row r="94" spans="1:5" ht="12.75">
      <c r="A94" s="16"/>
      <c r="B94" s="16"/>
      <c r="C94" s="108"/>
      <c r="D94" s="108"/>
      <c r="E94" s="16"/>
    </row>
    <row r="95" spans="1:5" ht="26.25">
      <c r="A95" s="24" t="s">
        <v>174</v>
      </c>
      <c r="B95" s="3" t="s">
        <v>165</v>
      </c>
      <c r="C95" s="87">
        <v>1801003</v>
      </c>
      <c r="D95" s="108"/>
      <c r="E95" s="16"/>
    </row>
    <row r="96" spans="1:5" ht="12.75">
      <c r="A96" s="16"/>
      <c r="B96" s="16"/>
      <c r="C96" s="108"/>
      <c r="D96" s="108"/>
      <c r="E96" s="16"/>
    </row>
    <row r="97" spans="1:5" ht="15.75">
      <c r="A97" s="186" t="s">
        <v>175</v>
      </c>
      <c r="B97" s="186"/>
      <c r="C97" s="186"/>
      <c r="D97" s="186"/>
      <c r="E97" s="16"/>
    </row>
    <row r="98" spans="1:5" ht="12.75">
      <c r="A98" s="16"/>
      <c r="B98" s="16"/>
      <c r="C98" s="108"/>
      <c r="D98" s="108"/>
      <c r="E98" s="16"/>
    </row>
    <row r="99" spans="1:5" ht="51">
      <c r="A99" s="10" t="s">
        <v>99</v>
      </c>
      <c r="B99" s="10" t="s">
        <v>33</v>
      </c>
      <c r="C99" s="109" t="s">
        <v>176</v>
      </c>
      <c r="D99" s="109" t="s">
        <v>177</v>
      </c>
      <c r="E99" s="16"/>
    </row>
    <row r="100" spans="1:5" ht="12.75">
      <c r="A100" s="13">
        <v>1</v>
      </c>
      <c r="B100" s="13">
        <v>2</v>
      </c>
      <c r="C100" s="110">
        <v>3</v>
      </c>
      <c r="D100" s="110">
        <v>4</v>
      </c>
      <c r="E100" s="16"/>
    </row>
    <row r="101" spans="1:5" ht="25.5">
      <c r="A101" s="3" t="s">
        <v>100</v>
      </c>
      <c r="B101" s="4">
        <v>2000</v>
      </c>
      <c r="C101" s="87">
        <v>5843</v>
      </c>
      <c r="D101" s="87">
        <v>13374</v>
      </c>
      <c r="E101" s="16"/>
    </row>
    <row r="102" spans="1:5" ht="25.5">
      <c r="A102" s="3" t="s">
        <v>101</v>
      </c>
      <c r="B102" s="4">
        <v>2050</v>
      </c>
      <c r="C102" s="87">
        <v>5627</v>
      </c>
      <c r="D102" s="87">
        <v>9762</v>
      </c>
      <c r="E102" s="16"/>
    </row>
    <row r="103" spans="1:5" ht="15.75">
      <c r="A103" s="15" t="s">
        <v>102</v>
      </c>
      <c r="B103" s="36"/>
      <c r="C103" s="88">
        <f>C101-C102</f>
        <v>216</v>
      </c>
      <c r="D103" s="88">
        <f>D101-D102</f>
        <v>3612</v>
      </c>
      <c r="E103" s="16"/>
    </row>
    <row r="104" spans="1:5" ht="12.75">
      <c r="A104" s="3" t="s">
        <v>103</v>
      </c>
      <c r="B104" s="4">
        <v>2090</v>
      </c>
      <c r="C104" s="87">
        <v>216</v>
      </c>
      <c r="D104" s="87">
        <v>3612</v>
      </c>
      <c r="E104" s="45"/>
    </row>
    <row r="105" spans="1:7" ht="12.75">
      <c r="A105" s="3" t="s">
        <v>104</v>
      </c>
      <c r="B105" s="4">
        <v>2095</v>
      </c>
      <c r="C105" s="87"/>
      <c r="D105" s="87"/>
      <c r="E105" s="46"/>
      <c r="F105" s="44"/>
      <c r="G105" s="1"/>
    </row>
    <row r="106" spans="1:5" ht="12.75">
      <c r="A106" s="3" t="s">
        <v>105</v>
      </c>
      <c r="B106" s="4">
        <v>2120</v>
      </c>
      <c r="C106" s="87">
        <v>141</v>
      </c>
      <c r="D106" s="87">
        <v>238</v>
      </c>
      <c r="E106" s="48"/>
    </row>
    <row r="107" spans="1:5" ht="12.75">
      <c r="A107" s="3" t="s">
        <v>106</v>
      </c>
      <c r="B107" s="4">
        <v>2130</v>
      </c>
      <c r="C107" s="87">
        <v>1113</v>
      </c>
      <c r="D107" s="87">
        <v>1436</v>
      </c>
      <c r="E107" s="48"/>
    </row>
    <row r="108" spans="1:7" ht="12.75">
      <c r="A108" s="3" t="s">
        <v>107</v>
      </c>
      <c r="B108" s="4">
        <v>2150</v>
      </c>
      <c r="C108" s="87">
        <v>92</v>
      </c>
      <c r="D108" s="87">
        <v>318</v>
      </c>
      <c r="E108" s="48"/>
      <c r="F108" s="47"/>
      <c r="G108" s="1"/>
    </row>
    <row r="109" spans="1:5" ht="12.75">
      <c r="A109" s="3" t="s">
        <v>108</v>
      </c>
      <c r="B109" s="4">
        <v>2180</v>
      </c>
      <c r="C109" s="87">
        <v>195</v>
      </c>
      <c r="D109" s="87">
        <v>1917</v>
      </c>
      <c r="E109" s="45"/>
    </row>
    <row r="110" spans="1:7" ht="26.25">
      <c r="A110" s="15" t="s">
        <v>109</v>
      </c>
      <c r="B110" s="36"/>
      <c r="C110" s="88">
        <f>C103+C106-C107-C108-C109</f>
        <v>-1043</v>
      </c>
      <c r="D110" s="88">
        <f>D103+D106-D107-D108-D109</f>
        <v>179</v>
      </c>
      <c r="E110" s="16"/>
      <c r="F110" s="47"/>
      <c r="G110" s="1"/>
    </row>
    <row r="111" spans="1:5" ht="12.75">
      <c r="A111" s="3" t="s">
        <v>103</v>
      </c>
      <c r="B111" s="4">
        <v>2190</v>
      </c>
      <c r="C111" s="87"/>
      <c r="D111" s="87">
        <v>179</v>
      </c>
      <c r="E111" s="16"/>
    </row>
    <row r="112" spans="1:5" ht="12.75">
      <c r="A112" s="3" t="s">
        <v>104</v>
      </c>
      <c r="B112" s="4">
        <v>2195</v>
      </c>
      <c r="C112" s="87">
        <v>-1043</v>
      </c>
      <c r="D112" s="87"/>
      <c r="E112" s="16"/>
    </row>
    <row r="113" spans="1:5" ht="12.75">
      <c r="A113" s="3" t="s">
        <v>110</v>
      </c>
      <c r="B113" s="4">
        <v>2200</v>
      </c>
      <c r="C113" s="87"/>
      <c r="D113" s="87"/>
      <c r="E113" s="16"/>
    </row>
    <row r="114" spans="1:5" ht="12.75">
      <c r="A114" s="3" t="s">
        <v>111</v>
      </c>
      <c r="B114" s="4">
        <v>2220</v>
      </c>
      <c r="C114" s="87"/>
      <c r="D114" s="87"/>
      <c r="E114" s="16"/>
    </row>
    <row r="115" spans="1:5" ht="12.75">
      <c r="A115" s="3" t="s">
        <v>112</v>
      </c>
      <c r="B115" s="4">
        <v>2240</v>
      </c>
      <c r="C115" s="87"/>
      <c r="D115" s="87"/>
      <c r="E115" s="16"/>
    </row>
    <row r="116" spans="1:5" ht="12.75">
      <c r="A116" s="3" t="s">
        <v>113</v>
      </c>
      <c r="B116" s="4">
        <v>2250</v>
      </c>
      <c r="C116" s="87"/>
      <c r="D116" s="87"/>
      <c r="E116" s="16"/>
    </row>
    <row r="117" spans="1:5" ht="12.75">
      <c r="A117" s="3" t="s">
        <v>114</v>
      </c>
      <c r="B117" s="4">
        <v>2255</v>
      </c>
      <c r="C117" s="87"/>
      <c r="D117" s="87"/>
      <c r="E117" s="16"/>
    </row>
    <row r="118" spans="1:5" ht="12.75">
      <c r="A118" s="3" t="s">
        <v>115</v>
      </c>
      <c r="B118" s="4">
        <v>2270</v>
      </c>
      <c r="C118" s="87"/>
      <c r="D118" s="87"/>
      <c r="E118" s="16"/>
    </row>
    <row r="119" spans="1:5" ht="26.25">
      <c r="A119" s="15" t="s">
        <v>116</v>
      </c>
      <c r="B119" s="36"/>
      <c r="C119" s="88">
        <f>C110+C113+C114+C115-C116-C117-C118</f>
        <v>-1043</v>
      </c>
      <c r="D119" s="88">
        <f>D110+D113+D114+D115-D116-D117-D118</f>
        <v>179</v>
      </c>
      <c r="E119" s="16"/>
    </row>
    <row r="120" spans="1:5" ht="12.75">
      <c r="A120" s="3" t="s">
        <v>103</v>
      </c>
      <c r="B120" s="4">
        <v>2290</v>
      </c>
      <c r="C120" s="87"/>
      <c r="D120" s="87">
        <v>179</v>
      </c>
      <c r="E120" s="16"/>
    </row>
    <row r="121" spans="1:5" ht="12.75">
      <c r="A121" s="3" t="s">
        <v>104</v>
      </c>
      <c r="B121" s="4">
        <v>2295</v>
      </c>
      <c r="C121" s="87">
        <v>-1043</v>
      </c>
      <c r="D121" s="87"/>
      <c r="E121" s="16"/>
    </row>
    <row r="122" spans="1:5" ht="12.75">
      <c r="A122" s="3" t="s">
        <v>117</v>
      </c>
      <c r="B122" s="4">
        <v>2300</v>
      </c>
      <c r="C122" s="87"/>
      <c r="D122" s="87">
        <v>32</v>
      </c>
      <c r="E122" s="16"/>
    </row>
    <row r="123" spans="1:5" ht="25.5">
      <c r="A123" s="3" t="s">
        <v>118</v>
      </c>
      <c r="B123" s="4">
        <v>2305</v>
      </c>
      <c r="C123" s="87"/>
      <c r="D123" s="87"/>
      <c r="E123" s="16"/>
    </row>
    <row r="124" spans="1:5" ht="15.75">
      <c r="A124" s="15" t="s">
        <v>119</v>
      </c>
      <c r="B124" s="36"/>
      <c r="C124" s="88">
        <f>C119-C122</f>
        <v>-1043</v>
      </c>
      <c r="D124" s="88">
        <f>D119-D122</f>
        <v>147</v>
      </c>
      <c r="E124" s="16"/>
    </row>
    <row r="125" spans="1:6" ht="12.75">
      <c r="A125" s="3" t="s">
        <v>103</v>
      </c>
      <c r="B125" s="4">
        <v>2350</v>
      </c>
      <c r="C125" s="87"/>
      <c r="D125" s="87">
        <v>147</v>
      </c>
      <c r="E125" s="16"/>
      <c r="F125" s="124"/>
    </row>
    <row r="126" spans="1:5" ht="12.75">
      <c r="A126" s="3" t="s">
        <v>104</v>
      </c>
      <c r="B126" s="4">
        <v>2355</v>
      </c>
      <c r="C126" s="87">
        <v>-1043</v>
      </c>
      <c r="D126" s="87"/>
      <c r="E126" s="16"/>
    </row>
    <row r="127" spans="1:5" ht="12.75">
      <c r="A127" s="16"/>
      <c r="B127" s="16"/>
      <c r="C127" s="108"/>
      <c r="D127" s="108"/>
      <c r="E127" s="16"/>
    </row>
    <row r="128" spans="1:5" ht="15.75">
      <c r="A128" s="49" t="s">
        <v>120</v>
      </c>
      <c r="B128" s="49"/>
      <c r="C128" s="125"/>
      <c r="D128" s="125"/>
      <c r="E128" s="16"/>
    </row>
    <row r="129" spans="1:5" ht="12.75">
      <c r="A129" s="16"/>
      <c r="B129" s="16"/>
      <c r="C129" s="108"/>
      <c r="D129" s="108"/>
      <c r="E129" s="16"/>
    </row>
    <row r="130" spans="1:5" ht="51">
      <c r="A130" s="10" t="s">
        <v>99</v>
      </c>
      <c r="B130" s="10" t="s">
        <v>33</v>
      </c>
      <c r="C130" s="109" t="s">
        <v>176</v>
      </c>
      <c r="D130" s="109" t="s">
        <v>177</v>
      </c>
      <c r="E130" s="16"/>
    </row>
    <row r="131" spans="1:5" ht="12.75">
      <c r="A131" s="10">
        <v>1</v>
      </c>
      <c r="B131" s="10">
        <v>2</v>
      </c>
      <c r="C131" s="109">
        <v>3</v>
      </c>
      <c r="D131" s="109">
        <v>4</v>
      </c>
      <c r="E131" s="16"/>
    </row>
    <row r="132" spans="1:5" ht="12.75">
      <c r="A132" s="3" t="s">
        <v>121</v>
      </c>
      <c r="B132" s="4">
        <v>2400</v>
      </c>
      <c r="C132" s="114"/>
      <c r="D132" s="114"/>
      <c r="E132" s="16"/>
    </row>
    <row r="133" spans="1:5" ht="12.75">
      <c r="A133" s="3" t="s">
        <v>122</v>
      </c>
      <c r="B133" s="4">
        <v>2405</v>
      </c>
      <c r="C133" s="114"/>
      <c r="D133" s="114"/>
      <c r="E133" s="16"/>
    </row>
    <row r="134" spans="1:5" ht="12.75">
      <c r="A134" s="3" t="s">
        <v>123</v>
      </c>
      <c r="B134" s="4">
        <v>2410</v>
      </c>
      <c r="C134" s="114"/>
      <c r="D134" s="114"/>
      <c r="E134" s="16"/>
    </row>
    <row r="135" spans="1:5" ht="25.5">
      <c r="A135" s="3" t="s">
        <v>124</v>
      </c>
      <c r="B135" s="4">
        <v>2415</v>
      </c>
      <c r="C135" s="114"/>
      <c r="D135" s="114"/>
      <c r="E135" s="16"/>
    </row>
    <row r="136" spans="1:5" ht="12.75">
      <c r="A136" s="3" t="s">
        <v>125</v>
      </c>
      <c r="B136" s="4">
        <v>2445</v>
      </c>
      <c r="C136" s="114"/>
      <c r="D136" s="114"/>
      <c r="E136" s="16"/>
    </row>
    <row r="137" spans="1:5" ht="25.5">
      <c r="A137" s="7" t="s">
        <v>126</v>
      </c>
      <c r="B137" s="9">
        <v>2450</v>
      </c>
      <c r="C137" s="114"/>
      <c r="D137" s="114"/>
      <c r="E137" s="16"/>
    </row>
    <row r="138" spans="1:5" ht="25.5">
      <c r="A138" s="3" t="s">
        <v>127</v>
      </c>
      <c r="B138" s="4">
        <v>2455</v>
      </c>
      <c r="C138" s="114"/>
      <c r="D138" s="114"/>
      <c r="E138" s="16"/>
    </row>
    <row r="139" spans="1:5" ht="25.5">
      <c r="A139" s="7" t="s">
        <v>128</v>
      </c>
      <c r="B139" s="9">
        <v>2460</v>
      </c>
      <c r="C139" s="114"/>
      <c r="D139" s="114"/>
      <c r="E139" s="16"/>
    </row>
    <row r="140" spans="1:5" ht="25.5">
      <c r="A140" s="7" t="s">
        <v>129</v>
      </c>
      <c r="B140" s="9">
        <v>2465</v>
      </c>
      <c r="C140" s="114">
        <f>C124</f>
        <v>-1043</v>
      </c>
      <c r="D140" s="114">
        <f>D124</f>
        <v>147</v>
      </c>
      <c r="E140" s="16"/>
    </row>
    <row r="141" spans="1:5" ht="12.75">
      <c r="A141" s="16"/>
      <c r="B141" s="16"/>
      <c r="C141" s="108"/>
      <c r="D141" s="108"/>
      <c r="E141" s="16"/>
    </row>
    <row r="142" spans="1:5" ht="15.75">
      <c r="A142" s="50" t="s">
        <v>130</v>
      </c>
      <c r="B142" s="16"/>
      <c r="C142" s="108"/>
      <c r="D142" s="108"/>
      <c r="E142" s="16"/>
    </row>
    <row r="143" spans="1:5" ht="12.75">
      <c r="A143" s="16"/>
      <c r="B143" s="16"/>
      <c r="C143" s="108"/>
      <c r="D143" s="108"/>
      <c r="E143" s="16"/>
    </row>
    <row r="144" spans="1:5" ht="51">
      <c r="A144" s="10" t="s">
        <v>131</v>
      </c>
      <c r="B144" s="10" t="s">
        <v>33</v>
      </c>
      <c r="C144" s="109" t="s">
        <v>176</v>
      </c>
      <c r="D144" s="109" t="s">
        <v>177</v>
      </c>
      <c r="E144" s="16"/>
    </row>
    <row r="145" spans="1:5" ht="12.75">
      <c r="A145" s="10">
        <v>1</v>
      </c>
      <c r="B145" s="10">
        <v>2</v>
      </c>
      <c r="C145" s="109">
        <v>3</v>
      </c>
      <c r="D145" s="109">
        <v>4</v>
      </c>
      <c r="E145" s="16"/>
    </row>
    <row r="146" spans="1:5" ht="12.75">
      <c r="A146" s="3" t="s">
        <v>132</v>
      </c>
      <c r="B146" s="4">
        <v>2500</v>
      </c>
      <c r="C146" s="114">
        <v>1905</v>
      </c>
      <c r="D146" s="114">
        <v>3683</v>
      </c>
      <c r="E146" s="16"/>
    </row>
    <row r="147" spans="1:5" ht="12.75">
      <c r="A147" s="3" t="s">
        <v>133</v>
      </c>
      <c r="B147" s="4">
        <v>2505</v>
      </c>
      <c r="C147" s="114">
        <v>3936</v>
      </c>
      <c r="D147" s="114">
        <v>4455</v>
      </c>
      <c r="E147" s="16"/>
    </row>
    <row r="148" spans="1:5" ht="12.75">
      <c r="A148" s="3" t="s">
        <v>134</v>
      </c>
      <c r="B148" s="4">
        <v>2510</v>
      </c>
      <c r="C148" s="114">
        <v>820</v>
      </c>
      <c r="D148" s="114">
        <v>920</v>
      </c>
      <c r="E148" s="16"/>
    </row>
    <row r="149" spans="1:5" ht="12.75">
      <c r="A149" s="3" t="s">
        <v>135</v>
      </c>
      <c r="B149" s="4">
        <v>2515</v>
      </c>
      <c r="C149" s="114">
        <v>449</v>
      </c>
      <c r="D149" s="114">
        <v>403</v>
      </c>
      <c r="E149" s="16"/>
    </row>
    <row r="150" spans="1:5" ht="12.75">
      <c r="A150" s="3" t="s">
        <v>108</v>
      </c>
      <c r="B150" s="4">
        <v>2520</v>
      </c>
      <c r="C150" s="114">
        <v>88</v>
      </c>
      <c r="D150" s="114">
        <v>3048</v>
      </c>
      <c r="E150" s="16"/>
    </row>
    <row r="151" spans="1:6" ht="15.75">
      <c r="A151" s="19" t="s">
        <v>136</v>
      </c>
      <c r="B151" s="12">
        <v>2550</v>
      </c>
      <c r="C151" s="123">
        <f>SUM(C146:C150)</f>
        <v>7198</v>
      </c>
      <c r="D151" s="123">
        <f>SUM(D146:D150)</f>
        <v>12509</v>
      </c>
      <c r="E151" s="16"/>
      <c r="F151" s="1"/>
    </row>
    <row r="152" spans="1:5" ht="12.75">
      <c r="A152" s="16"/>
      <c r="B152" s="16"/>
      <c r="C152" s="108"/>
      <c r="D152" s="108"/>
      <c r="E152" s="16"/>
    </row>
    <row r="153" spans="1:5" ht="15.75">
      <c r="A153" s="50" t="s">
        <v>137</v>
      </c>
      <c r="B153" s="16"/>
      <c r="C153" s="108"/>
      <c r="D153" s="108"/>
      <c r="E153" s="16"/>
    </row>
    <row r="154" spans="1:5" ht="12.75">
      <c r="A154" s="16"/>
      <c r="B154" s="16"/>
      <c r="C154" s="108"/>
      <c r="D154" s="108"/>
      <c r="E154" s="16"/>
    </row>
    <row r="155" spans="1:5" ht="51">
      <c r="A155" s="10" t="s">
        <v>131</v>
      </c>
      <c r="B155" s="10" t="s">
        <v>33</v>
      </c>
      <c r="C155" s="109" t="s">
        <v>176</v>
      </c>
      <c r="D155" s="109" t="s">
        <v>177</v>
      </c>
      <c r="E155" s="16"/>
    </row>
    <row r="156" spans="1:5" ht="12.75">
      <c r="A156" s="10">
        <v>1</v>
      </c>
      <c r="B156" s="10">
        <v>2</v>
      </c>
      <c r="C156" s="109">
        <v>3</v>
      </c>
      <c r="D156" s="109">
        <v>4</v>
      </c>
      <c r="E156" s="16"/>
    </row>
    <row r="157" spans="1:5" ht="12.75">
      <c r="A157" s="3" t="s">
        <v>138</v>
      </c>
      <c r="B157" s="4">
        <v>2600</v>
      </c>
      <c r="C157" s="114"/>
      <c r="D157" s="114"/>
      <c r="E157" s="16"/>
    </row>
    <row r="158" spans="1:5" ht="25.5">
      <c r="A158" s="3" t="s">
        <v>139</v>
      </c>
      <c r="B158" s="4">
        <v>2605</v>
      </c>
      <c r="C158" s="114"/>
      <c r="D158" s="114"/>
      <c r="E158" s="16"/>
    </row>
    <row r="159" spans="1:5" ht="25.5">
      <c r="A159" s="3" t="s">
        <v>140</v>
      </c>
      <c r="B159" s="4">
        <v>2610</v>
      </c>
      <c r="C159" s="114"/>
      <c r="D159" s="114"/>
      <c r="E159" s="16"/>
    </row>
    <row r="160" spans="1:5" ht="25.5">
      <c r="A160" s="3" t="s">
        <v>141</v>
      </c>
      <c r="B160" s="4">
        <v>2615</v>
      </c>
      <c r="C160" s="114"/>
      <c r="D160" s="114"/>
      <c r="E160" s="16"/>
    </row>
    <row r="161" spans="1:5" ht="12.75">
      <c r="A161" s="3" t="s">
        <v>142</v>
      </c>
      <c r="B161" s="4">
        <v>2650</v>
      </c>
      <c r="C161" s="114"/>
      <c r="D161" s="114"/>
      <c r="E161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2:D92"/>
    <mergeCell ref="A97:D97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60"/>
  <sheetViews>
    <sheetView zoomScalePageLayoutView="0" workbookViewId="0" topLeftCell="A2">
      <selection activeCell="G37" sqref="G37"/>
    </sheetView>
  </sheetViews>
  <sheetFormatPr defaultColWidth="9.00390625" defaultRowHeight="12.75"/>
  <cols>
    <col min="1" max="1" width="46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7.5" customHeight="1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" customHeight="1">
      <c r="A3" s="177" t="s">
        <v>149</v>
      </c>
      <c r="B3" s="177"/>
      <c r="C3" s="3">
        <v>2020</v>
      </c>
      <c r="D3" s="3">
        <v>12</v>
      </c>
      <c r="E3" s="3">
        <v>31</v>
      </c>
    </row>
    <row r="4" spans="1:5" ht="15.75">
      <c r="A4" s="126" t="s">
        <v>230</v>
      </c>
      <c r="B4" s="3" t="s">
        <v>150</v>
      </c>
      <c r="C4" s="177">
        <v>32741501</v>
      </c>
      <c r="D4" s="177"/>
      <c r="E4" s="177"/>
    </row>
    <row r="5" spans="1:5" ht="12.75" customHeight="1">
      <c r="A5" s="3" t="s">
        <v>151</v>
      </c>
      <c r="B5" s="3" t="s">
        <v>152</v>
      </c>
      <c r="C5" s="187" t="s">
        <v>231</v>
      </c>
      <c r="D5" s="187"/>
      <c r="E5" s="187"/>
    </row>
    <row r="6" spans="1:5" ht="12.75" customHeight="1">
      <c r="A6" s="3" t="s">
        <v>192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155</v>
      </c>
      <c r="B7" s="3" t="s">
        <v>156</v>
      </c>
      <c r="C7" s="187" t="s">
        <v>232</v>
      </c>
      <c r="D7" s="187"/>
      <c r="E7" s="187"/>
    </row>
    <row r="8" spans="1:5" ht="14.25" customHeight="1">
      <c r="A8" s="192" t="s">
        <v>239</v>
      </c>
      <c r="B8" s="192"/>
      <c r="C8" s="192"/>
      <c r="D8" s="192"/>
      <c r="E8" s="192"/>
    </row>
    <row r="9" spans="1:5" ht="12.75" customHeight="1">
      <c r="A9" s="179" t="s">
        <v>233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80" t="s">
        <v>161</v>
      </c>
      <c r="D12" s="180"/>
      <c r="E12" s="180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>
      <c r="A16" s="189" t="s">
        <v>19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160"/>
      <c r="D22" s="160"/>
      <c r="E22" s="16"/>
    </row>
    <row r="23" spans="1:5" ht="12.75">
      <c r="A23" s="3" t="s">
        <v>36</v>
      </c>
      <c r="B23" s="4">
        <v>1001</v>
      </c>
      <c r="C23" s="161">
        <v>4</v>
      </c>
      <c r="D23" s="161">
        <v>4</v>
      </c>
      <c r="E23" s="16"/>
    </row>
    <row r="24" spans="1:5" ht="12.75">
      <c r="A24" s="3" t="s">
        <v>37</v>
      </c>
      <c r="B24" s="4">
        <v>1002</v>
      </c>
      <c r="C24" s="161">
        <v>4</v>
      </c>
      <c r="D24" s="161">
        <v>4</v>
      </c>
      <c r="E24" s="16"/>
    </row>
    <row r="25" spans="1:5" ht="12.75">
      <c r="A25" s="3" t="s">
        <v>38</v>
      </c>
      <c r="B25" s="4">
        <v>1005</v>
      </c>
      <c r="C25" s="161">
        <v>2092</v>
      </c>
      <c r="D25" s="161">
        <v>2092</v>
      </c>
      <c r="E25" s="16"/>
    </row>
    <row r="26" spans="1:5" ht="12.75">
      <c r="A26" s="32" t="s">
        <v>39</v>
      </c>
      <c r="B26" s="33">
        <v>1010</v>
      </c>
      <c r="C26" s="162">
        <f>C27-C28</f>
        <v>12439</v>
      </c>
      <c r="D26" s="162">
        <f>D27-D28</f>
        <v>12220</v>
      </c>
      <c r="E26" s="16"/>
    </row>
    <row r="27" spans="1:5" ht="12.75">
      <c r="A27" s="3" t="s">
        <v>36</v>
      </c>
      <c r="B27" s="4">
        <v>1011</v>
      </c>
      <c r="C27" s="161">
        <v>29580</v>
      </c>
      <c r="D27" s="161">
        <v>29580</v>
      </c>
      <c r="E27" s="16"/>
    </row>
    <row r="28" spans="1:5" ht="12.75">
      <c r="A28" s="3" t="s">
        <v>40</v>
      </c>
      <c r="B28" s="4">
        <v>1012</v>
      </c>
      <c r="C28" s="161">
        <v>17141</v>
      </c>
      <c r="D28" s="161">
        <v>17360</v>
      </c>
      <c r="E28" s="16"/>
    </row>
    <row r="29" spans="1:5" ht="12.75">
      <c r="A29" s="3" t="s">
        <v>41</v>
      </c>
      <c r="B29" s="4">
        <v>1015</v>
      </c>
      <c r="C29" s="161"/>
      <c r="D29" s="161"/>
      <c r="E29" s="16"/>
    </row>
    <row r="30" spans="1:5" ht="12.75">
      <c r="A30" s="3" t="s">
        <v>42</v>
      </c>
      <c r="B30" s="4">
        <v>1020</v>
      </c>
      <c r="C30" s="161"/>
      <c r="D30" s="161"/>
      <c r="E30" s="16"/>
    </row>
    <row r="31" spans="1:5" ht="12.75">
      <c r="A31" s="32" t="s">
        <v>43</v>
      </c>
      <c r="B31" s="36"/>
      <c r="C31" s="161"/>
      <c r="D31" s="161"/>
      <c r="E31" s="16"/>
    </row>
    <row r="32" spans="1:5" ht="25.5">
      <c r="A32" s="3" t="s">
        <v>44</v>
      </c>
      <c r="B32" s="4">
        <v>1030</v>
      </c>
      <c r="C32" s="161"/>
      <c r="D32" s="161"/>
      <c r="E32" s="16"/>
    </row>
    <row r="33" spans="1:5" ht="12.75">
      <c r="A33" s="3" t="s">
        <v>45</v>
      </c>
      <c r="B33" s="4">
        <v>1035</v>
      </c>
      <c r="C33" s="161"/>
      <c r="D33" s="161"/>
      <c r="E33" s="16"/>
    </row>
    <row r="34" spans="1:5" ht="12.75">
      <c r="A34" s="3" t="s">
        <v>46</v>
      </c>
      <c r="B34" s="4">
        <v>1040</v>
      </c>
      <c r="C34" s="161"/>
      <c r="D34" s="161"/>
      <c r="E34" s="16"/>
    </row>
    <row r="35" spans="1:5" ht="12.75">
      <c r="A35" s="3" t="s">
        <v>47</v>
      </c>
      <c r="B35" s="4">
        <v>1045</v>
      </c>
      <c r="C35" s="161"/>
      <c r="D35" s="161"/>
      <c r="E35" s="16"/>
    </row>
    <row r="36" spans="1:5" ht="12.75">
      <c r="A36" s="3" t="s">
        <v>48</v>
      </c>
      <c r="B36" s="4">
        <v>1090</v>
      </c>
      <c r="C36" s="161"/>
      <c r="D36" s="161"/>
      <c r="E36" s="16"/>
    </row>
    <row r="37" spans="1:5" ht="12.75">
      <c r="A37" s="37" t="s">
        <v>49</v>
      </c>
      <c r="B37" s="8">
        <v>1095</v>
      </c>
      <c r="C37" s="163">
        <f>C25+C26</f>
        <v>14531</v>
      </c>
      <c r="D37" s="163">
        <f>D25+D26</f>
        <v>14312</v>
      </c>
      <c r="E37" s="16"/>
    </row>
    <row r="38" spans="1:5" ht="12.75">
      <c r="A38" s="26" t="s">
        <v>50</v>
      </c>
      <c r="B38" s="27"/>
      <c r="C38" s="164"/>
      <c r="D38" s="164"/>
      <c r="E38" s="16"/>
    </row>
    <row r="39" spans="1:5" ht="12.75">
      <c r="A39" s="14" t="s">
        <v>51</v>
      </c>
      <c r="B39" s="6">
        <v>1100</v>
      </c>
      <c r="C39" s="160">
        <v>602</v>
      </c>
      <c r="D39" s="160">
        <v>570</v>
      </c>
      <c r="E39" s="16"/>
    </row>
    <row r="40" spans="1:5" ht="12.75">
      <c r="A40" s="3" t="s">
        <v>52</v>
      </c>
      <c r="B40" s="4">
        <v>1110</v>
      </c>
      <c r="C40" s="161"/>
      <c r="D40" s="161"/>
      <c r="E40" s="16"/>
    </row>
    <row r="41" spans="1:5" ht="25.5">
      <c r="A41" s="3" t="s">
        <v>53</v>
      </c>
      <c r="B41" s="4">
        <v>1125</v>
      </c>
      <c r="C41" s="161">
        <v>1031</v>
      </c>
      <c r="D41" s="161">
        <v>1231</v>
      </c>
      <c r="E41" s="16"/>
    </row>
    <row r="42" spans="1:5" ht="12.75">
      <c r="A42" s="32" t="s">
        <v>54</v>
      </c>
      <c r="B42" s="38"/>
      <c r="C42" s="161"/>
      <c r="D42" s="161"/>
      <c r="E42" s="16"/>
    </row>
    <row r="43" spans="1:5" ht="12.75">
      <c r="A43" s="3" t="s">
        <v>55</v>
      </c>
      <c r="B43" s="4">
        <v>1130</v>
      </c>
      <c r="C43" s="161"/>
      <c r="D43" s="161"/>
      <c r="E43" s="16"/>
    </row>
    <row r="44" spans="1:5" ht="12.75">
      <c r="A44" s="3" t="s">
        <v>56</v>
      </c>
      <c r="B44" s="4">
        <v>1135</v>
      </c>
      <c r="C44" s="161"/>
      <c r="D44" s="161"/>
      <c r="E44" s="16"/>
    </row>
    <row r="45" spans="1:5" ht="12.75">
      <c r="A45" s="3" t="s">
        <v>57</v>
      </c>
      <c r="B45" s="4">
        <v>1136</v>
      </c>
      <c r="C45" s="161"/>
      <c r="D45" s="161"/>
      <c r="E45" s="16"/>
    </row>
    <row r="46" spans="1:5" ht="12.75">
      <c r="A46" s="3" t="s">
        <v>59</v>
      </c>
      <c r="B46" s="4">
        <v>1155</v>
      </c>
      <c r="C46" s="161">
        <v>131</v>
      </c>
      <c r="D46" s="161">
        <v>131</v>
      </c>
      <c r="E46" s="16"/>
    </row>
    <row r="47" spans="1:5" ht="12.75">
      <c r="A47" s="3" t="s">
        <v>60</v>
      </c>
      <c r="B47" s="4">
        <v>1160</v>
      </c>
      <c r="C47" s="161"/>
      <c r="D47" s="161"/>
      <c r="E47" s="16"/>
    </row>
    <row r="48" spans="1:5" ht="12.75">
      <c r="A48" s="3" t="s">
        <v>61</v>
      </c>
      <c r="B48" s="4">
        <v>1165</v>
      </c>
      <c r="C48" s="161">
        <v>4</v>
      </c>
      <c r="D48" s="161">
        <v>1</v>
      </c>
      <c r="E48" s="16"/>
    </row>
    <row r="49" spans="1:5" ht="12.75">
      <c r="A49" s="3" t="s">
        <v>62</v>
      </c>
      <c r="B49" s="4">
        <v>1170</v>
      </c>
      <c r="C49" s="161"/>
      <c r="D49" s="161"/>
      <c r="E49" s="16"/>
    </row>
    <row r="50" spans="1:5" ht="12.75">
      <c r="A50" s="3" t="s">
        <v>63</v>
      </c>
      <c r="B50" s="4">
        <v>1190</v>
      </c>
      <c r="C50" s="161">
        <v>35431</v>
      </c>
      <c r="D50" s="161">
        <v>35466</v>
      </c>
      <c r="E50" s="16"/>
    </row>
    <row r="51" spans="1:5" ht="12.75">
      <c r="A51" s="7" t="s">
        <v>64</v>
      </c>
      <c r="B51" s="9">
        <v>1195</v>
      </c>
      <c r="C51" s="161">
        <f>C39+C41+C44+C46+C48+C49+C50</f>
        <v>37199</v>
      </c>
      <c r="D51" s="161">
        <f>D39+D41+D44+D46+D48+D49+D50</f>
        <v>37399</v>
      </c>
      <c r="E51" s="16"/>
    </row>
    <row r="52" spans="1:5" ht="25.5">
      <c r="A52" s="9" t="s">
        <v>65</v>
      </c>
      <c r="B52" s="9">
        <v>1200</v>
      </c>
      <c r="C52" s="161"/>
      <c r="D52" s="161"/>
      <c r="E52" s="16"/>
    </row>
    <row r="53" spans="1:5" ht="15.75">
      <c r="A53" s="11" t="s">
        <v>66</v>
      </c>
      <c r="B53" s="12">
        <v>1300</v>
      </c>
      <c r="C53" s="165">
        <f>C37+C51+C52</f>
        <v>51730</v>
      </c>
      <c r="D53" s="165">
        <f>D37+D51+D52</f>
        <v>51711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5" ht="12.75">
      <c r="A55" s="185"/>
      <c r="B55" s="10" t="s">
        <v>69</v>
      </c>
      <c r="C55" s="185"/>
      <c r="D55" s="185"/>
      <c r="E55" s="16"/>
    </row>
    <row r="56" spans="1:5" ht="12.75">
      <c r="A56" s="13">
        <v>1</v>
      </c>
      <c r="B56" s="13">
        <v>2</v>
      </c>
      <c r="C56" s="13">
        <v>3</v>
      </c>
      <c r="D56" s="13">
        <v>4</v>
      </c>
      <c r="E56" s="16"/>
    </row>
    <row r="57" spans="1:5" ht="12.75">
      <c r="A57" s="26" t="s">
        <v>70</v>
      </c>
      <c r="B57" s="27"/>
      <c r="C57" s="28"/>
      <c r="D57" s="29"/>
      <c r="E57" s="16"/>
    </row>
    <row r="58" spans="1:5" ht="12.75">
      <c r="A58" s="14" t="s">
        <v>71</v>
      </c>
      <c r="B58" s="6">
        <v>1400</v>
      </c>
      <c r="C58" s="154">
        <v>23901</v>
      </c>
      <c r="D58" s="154">
        <v>23901</v>
      </c>
      <c r="E58" s="16"/>
    </row>
    <row r="59" spans="1:14" ht="12.75">
      <c r="A59" s="3" t="s">
        <v>72</v>
      </c>
      <c r="B59" s="4">
        <v>1405</v>
      </c>
      <c r="C59" s="155">
        <v>163</v>
      </c>
      <c r="D59" s="155">
        <v>163</v>
      </c>
      <c r="E59" s="16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ht="12.75">
      <c r="A60" s="3" t="s">
        <v>73</v>
      </c>
      <c r="B60" s="4">
        <v>1410</v>
      </c>
      <c r="C60" s="155"/>
      <c r="D60" s="155"/>
      <c r="E60" s="16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2.75">
      <c r="A61" s="3" t="s">
        <v>74</v>
      </c>
      <c r="B61" s="4">
        <v>1415</v>
      </c>
      <c r="C61" s="155"/>
      <c r="D61" s="155"/>
      <c r="E61" s="16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ht="12.75">
      <c r="A62" s="3" t="s">
        <v>170</v>
      </c>
      <c r="B62" s="4">
        <v>1420</v>
      </c>
      <c r="C62" s="155">
        <v>-60954</v>
      </c>
      <c r="D62" s="169">
        <v>-61465</v>
      </c>
      <c r="E62" s="16"/>
      <c r="F62" s="134"/>
      <c r="G62" s="2"/>
      <c r="H62" s="2"/>
      <c r="I62" s="134"/>
      <c r="J62" s="134"/>
      <c r="K62" s="134"/>
      <c r="L62" s="134"/>
      <c r="M62" s="134"/>
      <c r="N62" s="134"/>
    </row>
    <row r="63" spans="1:14" ht="12.75">
      <c r="A63" s="3" t="s">
        <v>75</v>
      </c>
      <c r="B63" s="4">
        <v>1425</v>
      </c>
      <c r="C63" s="151"/>
      <c r="D63" s="151"/>
      <c r="E63" s="16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 ht="12.75">
      <c r="A64" s="3" t="s">
        <v>76</v>
      </c>
      <c r="B64" s="4">
        <v>1430</v>
      </c>
      <c r="C64" s="151"/>
      <c r="D64" s="151"/>
      <c r="E64" s="16"/>
      <c r="F64" s="134"/>
      <c r="G64" s="134"/>
      <c r="H64" s="134"/>
      <c r="I64" s="134"/>
      <c r="J64" s="134"/>
      <c r="K64" s="134"/>
      <c r="L64" s="134"/>
      <c r="M64" s="134"/>
      <c r="N64" s="134"/>
    </row>
    <row r="65" spans="1:14" ht="12.75">
      <c r="A65" s="37" t="s">
        <v>49</v>
      </c>
      <c r="B65" s="8">
        <v>1495</v>
      </c>
      <c r="C65" s="157">
        <f>SUM(C58:C64)</f>
        <v>-36890</v>
      </c>
      <c r="D65" s="157">
        <f>SUM(D58:D64)</f>
        <v>-37401</v>
      </c>
      <c r="E65" s="16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 ht="25.5">
      <c r="A66" s="26" t="s">
        <v>77</v>
      </c>
      <c r="B66" s="27"/>
      <c r="C66" s="158"/>
      <c r="D66" s="158"/>
      <c r="E66" s="16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12.75">
      <c r="A67" s="14" t="s">
        <v>78</v>
      </c>
      <c r="B67" s="6">
        <v>1500</v>
      </c>
      <c r="C67" s="154"/>
      <c r="D67" s="154"/>
      <c r="E67" s="16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2.75">
      <c r="A68" s="3" t="s">
        <v>79</v>
      </c>
      <c r="B68" s="4">
        <v>1510</v>
      </c>
      <c r="C68" s="155"/>
      <c r="D68" s="155"/>
      <c r="E68" s="16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5" ht="12.75">
      <c r="A69" s="3" t="s">
        <v>80</v>
      </c>
      <c r="B69" s="4">
        <v>1515</v>
      </c>
      <c r="C69" s="155"/>
      <c r="D69" s="155"/>
      <c r="E69" s="16"/>
    </row>
    <row r="70" spans="1:5" ht="12.75">
      <c r="A70" s="3" t="s">
        <v>81</v>
      </c>
      <c r="B70" s="4">
        <v>1520</v>
      </c>
      <c r="C70" s="155"/>
      <c r="D70" s="155"/>
      <c r="E70" s="16"/>
    </row>
    <row r="71" spans="1:5" ht="12.75">
      <c r="A71" s="3" t="s">
        <v>82</v>
      </c>
      <c r="B71" s="4">
        <v>1525</v>
      </c>
      <c r="C71" s="155"/>
      <c r="D71" s="155"/>
      <c r="E71" s="16"/>
    </row>
    <row r="72" spans="1:5" ht="12.75">
      <c r="A72" s="37" t="s">
        <v>64</v>
      </c>
      <c r="B72" s="8">
        <v>1595</v>
      </c>
      <c r="C72" s="157"/>
      <c r="D72" s="157"/>
      <c r="E72" s="16"/>
    </row>
    <row r="73" spans="1:5" ht="12.75">
      <c r="A73" s="26" t="s">
        <v>83</v>
      </c>
      <c r="B73" s="27"/>
      <c r="C73" s="158"/>
      <c r="D73" s="158"/>
      <c r="E73" s="16"/>
    </row>
    <row r="74" spans="1:5" ht="12.75">
      <c r="A74" s="14" t="s">
        <v>84</v>
      </c>
      <c r="B74" s="6">
        <v>1600</v>
      </c>
      <c r="C74" s="154"/>
      <c r="D74" s="154"/>
      <c r="E74" s="16"/>
    </row>
    <row r="75" spans="1:5" ht="12.75">
      <c r="A75" s="32" t="s">
        <v>85</v>
      </c>
      <c r="B75" s="38"/>
      <c r="C75" s="155"/>
      <c r="D75" s="155"/>
      <c r="E75" s="16"/>
    </row>
    <row r="76" spans="1:5" ht="12.75">
      <c r="A76" s="3" t="s">
        <v>86</v>
      </c>
      <c r="B76" s="4">
        <v>1610</v>
      </c>
      <c r="C76" s="155"/>
      <c r="D76" s="155"/>
      <c r="E76" s="16"/>
    </row>
    <row r="77" spans="1:5" ht="12.75">
      <c r="A77" s="3" t="s">
        <v>87</v>
      </c>
      <c r="B77" s="4">
        <v>1615</v>
      </c>
      <c r="C77" s="166">
        <v>44991</v>
      </c>
      <c r="D77" s="166">
        <v>44995</v>
      </c>
      <c r="E77" s="16"/>
    </row>
    <row r="78" spans="1:5" ht="12.75">
      <c r="A78" s="3" t="s">
        <v>88</v>
      </c>
      <c r="B78" s="4">
        <v>1620</v>
      </c>
      <c r="C78" s="166">
        <v>14987</v>
      </c>
      <c r="D78" s="166">
        <v>15130</v>
      </c>
      <c r="E78" s="16"/>
    </row>
    <row r="79" spans="1:5" ht="12.75">
      <c r="A79" s="3" t="s">
        <v>57</v>
      </c>
      <c r="B79" s="4">
        <v>1621</v>
      </c>
      <c r="C79" s="166">
        <v>62</v>
      </c>
      <c r="D79" s="166">
        <v>62</v>
      </c>
      <c r="E79" s="16"/>
    </row>
    <row r="80" spans="1:5" ht="12.75">
      <c r="A80" s="3" t="s">
        <v>89</v>
      </c>
      <c r="B80" s="4">
        <v>1625</v>
      </c>
      <c r="C80" s="166">
        <v>5788</v>
      </c>
      <c r="D80" s="166">
        <v>5877</v>
      </c>
      <c r="E80" s="16"/>
    </row>
    <row r="81" spans="1:5" ht="12.75">
      <c r="A81" s="3" t="s">
        <v>90</v>
      </c>
      <c r="B81" s="4">
        <v>1630</v>
      </c>
      <c r="C81" s="166">
        <v>3102</v>
      </c>
      <c r="D81" s="166">
        <v>3358</v>
      </c>
      <c r="E81" s="16"/>
    </row>
    <row r="82" spans="1:5" ht="23.25" customHeight="1">
      <c r="A82" s="5" t="s">
        <v>208</v>
      </c>
      <c r="B82" s="4">
        <v>1635</v>
      </c>
      <c r="C82" s="167">
        <v>19752</v>
      </c>
      <c r="D82" s="167">
        <v>19752</v>
      </c>
      <c r="E82" s="16"/>
    </row>
    <row r="83" spans="1:5" ht="12.75">
      <c r="A83" s="3" t="s">
        <v>93</v>
      </c>
      <c r="B83" s="4">
        <v>1660</v>
      </c>
      <c r="C83" s="168"/>
      <c r="D83" s="168"/>
      <c r="E83" s="16"/>
    </row>
    <row r="84" spans="1:5" ht="12.75">
      <c r="A84" s="3" t="s">
        <v>94</v>
      </c>
      <c r="B84" s="4">
        <v>1665</v>
      </c>
      <c r="C84" s="166"/>
      <c r="D84" s="166"/>
      <c r="E84" s="16"/>
    </row>
    <row r="85" spans="1:7" ht="12.75">
      <c r="A85" s="3" t="s">
        <v>95</v>
      </c>
      <c r="B85" s="4">
        <v>1690</v>
      </c>
      <c r="C85" s="166"/>
      <c r="D85" s="166"/>
      <c r="E85" s="16"/>
      <c r="F85" s="1"/>
      <c r="G85" s="1"/>
    </row>
    <row r="86" spans="1:8" ht="12.75">
      <c r="A86" s="7" t="s">
        <v>96</v>
      </c>
      <c r="B86" s="9">
        <v>1695</v>
      </c>
      <c r="C86" s="166">
        <f>C74+C76+C77+C78+C80+C81+C83+C82+C84+C85</f>
        <v>88620</v>
      </c>
      <c r="D86" s="166">
        <f>D74+D76+D77+D78+D80+D81+D83+D82+D84+D85</f>
        <v>89112</v>
      </c>
      <c r="E86" s="90"/>
      <c r="F86" s="90"/>
      <c r="G86" s="90"/>
      <c r="H86" s="90"/>
    </row>
    <row r="87" spans="1:5" ht="38.25">
      <c r="A87" s="41" t="s">
        <v>97</v>
      </c>
      <c r="B87" s="41">
        <v>1700</v>
      </c>
      <c r="C87" s="156"/>
      <c r="D87" s="156"/>
      <c r="E87" s="16"/>
    </row>
    <row r="88" spans="1:5" ht="21.75" customHeight="1">
      <c r="A88" s="11" t="s">
        <v>98</v>
      </c>
      <c r="B88" s="12">
        <v>1900</v>
      </c>
      <c r="C88" s="159">
        <f>C65+C72+C86+C87</f>
        <v>51730</v>
      </c>
      <c r="D88" s="159">
        <f>D65+D72+D86+D87</f>
        <v>51711</v>
      </c>
      <c r="E88" s="16"/>
    </row>
    <row r="89" spans="1:5" ht="14.25">
      <c r="A89" s="42" t="s">
        <v>172</v>
      </c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5.75">
      <c r="A91" s="184" t="s">
        <v>173</v>
      </c>
      <c r="B91" s="184"/>
      <c r="C91" s="184"/>
      <c r="D91" s="184"/>
      <c r="E91" s="16"/>
    </row>
    <row r="92" spans="1:5" ht="12.75">
      <c r="A92" s="25" t="s">
        <v>25</v>
      </c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26.25">
      <c r="A94" s="24" t="s">
        <v>174</v>
      </c>
      <c r="B94" s="3" t="s">
        <v>165</v>
      </c>
      <c r="C94" s="4">
        <v>1801003</v>
      </c>
      <c r="D94" s="16"/>
      <c r="E94" s="16"/>
    </row>
    <row r="95" spans="1:5" ht="12.75">
      <c r="A95" s="16"/>
      <c r="B95" s="16"/>
      <c r="C95" s="16"/>
      <c r="D95" s="16"/>
      <c r="E95" s="16"/>
    </row>
    <row r="96" spans="1:5" ht="15.75">
      <c r="A96" s="186" t="s">
        <v>175</v>
      </c>
      <c r="B96" s="186"/>
      <c r="C96" s="186"/>
      <c r="D96" s="186"/>
      <c r="E96" s="16"/>
    </row>
    <row r="97" spans="1:5" ht="12.75">
      <c r="A97" s="16"/>
      <c r="B97" s="16"/>
      <c r="C97" s="16"/>
      <c r="D97" s="16"/>
      <c r="E97" s="16"/>
    </row>
    <row r="98" spans="1:5" ht="38.25">
      <c r="A98" s="10" t="s">
        <v>99</v>
      </c>
      <c r="B98" s="10" t="s">
        <v>33</v>
      </c>
      <c r="C98" s="10" t="s">
        <v>176</v>
      </c>
      <c r="D98" s="10" t="s">
        <v>177</v>
      </c>
      <c r="E98" s="16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6"/>
    </row>
    <row r="100" spans="1:5" ht="25.5">
      <c r="A100" s="3" t="s">
        <v>100</v>
      </c>
      <c r="B100" s="4">
        <v>2000</v>
      </c>
      <c r="C100" s="3">
        <v>273</v>
      </c>
      <c r="D100" s="3">
        <v>11</v>
      </c>
      <c r="E100" s="16"/>
    </row>
    <row r="101" spans="1:5" ht="25.5">
      <c r="A101" s="3" t="s">
        <v>101</v>
      </c>
      <c r="B101" s="4">
        <v>2050</v>
      </c>
      <c r="C101" s="4">
        <v>32</v>
      </c>
      <c r="D101" s="4">
        <v>1</v>
      </c>
      <c r="E101" s="16"/>
    </row>
    <row r="102" spans="1:5" ht="15.75">
      <c r="A102" s="15" t="s">
        <v>102</v>
      </c>
      <c r="B102" s="36"/>
      <c r="C102" s="43">
        <f>C100-C101</f>
        <v>241</v>
      </c>
      <c r="D102" s="43">
        <f>D100-D101</f>
        <v>10</v>
      </c>
      <c r="E102" s="16"/>
    </row>
    <row r="103" spans="1:7" ht="12.75">
      <c r="A103" s="3" t="s">
        <v>103</v>
      </c>
      <c r="B103" s="4">
        <v>2090</v>
      </c>
      <c r="C103" s="3">
        <v>241</v>
      </c>
      <c r="D103" s="3">
        <v>10</v>
      </c>
      <c r="E103" s="45"/>
      <c r="F103" s="1"/>
      <c r="G103" s="1"/>
    </row>
    <row r="104" spans="1:5" ht="12.75">
      <c r="A104" s="3" t="s">
        <v>104</v>
      </c>
      <c r="B104" s="4">
        <v>2095</v>
      </c>
      <c r="C104" s="4"/>
      <c r="D104" s="4"/>
      <c r="E104" s="46"/>
    </row>
    <row r="105" spans="1:5" ht="12.75">
      <c r="A105" s="3" t="s">
        <v>105</v>
      </c>
      <c r="B105" s="4">
        <v>2120</v>
      </c>
      <c r="C105" s="4"/>
      <c r="D105" s="4">
        <v>230</v>
      </c>
      <c r="E105" s="48"/>
    </row>
    <row r="106" spans="1:7" ht="12.75">
      <c r="A106" s="3" t="s">
        <v>106</v>
      </c>
      <c r="B106" s="4">
        <v>2130</v>
      </c>
      <c r="C106" s="4">
        <v>747</v>
      </c>
      <c r="D106" s="4">
        <v>700</v>
      </c>
      <c r="E106" s="48"/>
      <c r="F106" s="1"/>
      <c r="G106" s="1"/>
    </row>
    <row r="107" spans="1:5" ht="12.75">
      <c r="A107" s="3" t="s">
        <v>107</v>
      </c>
      <c r="B107" s="4">
        <v>2150</v>
      </c>
      <c r="C107" s="4">
        <v>5</v>
      </c>
      <c r="D107" s="4">
        <v>6</v>
      </c>
      <c r="E107" s="48"/>
    </row>
    <row r="108" spans="1:7" ht="12.75">
      <c r="A108" s="3" t="s">
        <v>108</v>
      </c>
      <c r="B108" s="4">
        <v>2180</v>
      </c>
      <c r="C108" s="4"/>
      <c r="D108" s="4">
        <v>1652</v>
      </c>
      <c r="E108" s="45"/>
      <c r="F108" s="1"/>
      <c r="G108" s="1"/>
    </row>
    <row r="109" spans="1:5" ht="26.25">
      <c r="A109" s="15" t="s">
        <v>109</v>
      </c>
      <c r="B109" s="36"/>
      <c r="C109" s="43">
        <f>C102+C105-C106-C107-C108</f>
        <v>-511</v>
      </c>
      <c r="D109" s="43">
        <f>D102+D105-D106-D107-D108</f>
        <v>-2118</v>
      </c>
      <c r="E109" s="16"/>
    </row>
    <row r="110" spans="1:5" ht="12.75">
      <c r="A110" s="3" t="s">
        <v>103</v>
      </c>
      <c r="B110" s="4">
        <v>2190</v>
      </c>
      <c r="C110" s="3"/>
      <c r="D110" s="3"/>
      <c r="E110" s="16"/>
    </row>
    <row r="111" spans="1:5" ht="12.75">
      <c r="A111" s="3" t="s">
        <v>104</v>
      </c>
      <c r="B111" s="4">
        <v>2195</v>
      </c>
      <c r="C111" s="4">
        <v>-511</v>
      </c>
      <c r="D111" s="4">
        <v>-2118</v>
      </c>
      <c r="E111" s="16"/>
    </row>
    <row r="112" spans="1:5" ht="12.75">
      <c r="A112" s="3" t="s">
        <v>110</v>
      </c>
      <c r="B112" s="4">
        <v>2200</v>
      </c>
      <c r="C112" s="3"/>
      <c r="D112" s="3"/>
      <c r="E112" s="16"/>
    </row>
    <row r="113" spans="1:5" ht="12.75">
      <c r="A113" s="3" t="s">
        <v>111</v>
      </c>
      <c r="B113" s="4">
        <v>2220</v>
      </c>
      <c r="C113" s="3"/>
      <c r="D113" s="3"/>
      <c r="E113" s="16"/>
    </row>
    <row r="114" spans="1:5" ht="12.75">
      <c r="A114" s="3" t="s">
        <v>112</v>
      </c>
      <c r="B114" s="4">
        <v>2240</v>
      </c>
      <c r="C114" s="4"/>
      <c r="D114" s="4">
        <v>58</v>
      </c>
      <c r="E114" s="16"/>
    </row>
    <row r="115" spans="1:5" ht="12.75">
      <c r="A115" s="3" t="s">
        <v>113</v>
      </c>
      <c r="B115" s="4">
        <v>2250</v>
      </c>
      <c r="C115" s="4"/>
      <c r="D115" s="4"/>
      <c r="E115" s="16"/>
    </row>
    <row r="116" spans="1:5" ht="12.75">
      <c r="A116" s="3" t="s">
        <v>114</v>
      </c>
      <c r="B116" s="4">
        <v>2255</v>
      </c>
      <c r="C116" s="4"/>
      <c r="D116" s="4"/>
      <c r="E116" s="16"/>
    </row>
    <row r="117" spans="1:5" ht="12.75">
      <c r="A117" s="3" t="s">
        <v>115</v>
      </c>
      <c r="B117" s="4">
        <v>2270</v>
      </c>
      <c r="C117" s="4"/>
      <c r="D117" s="4"/>
      <c r="E117" s="16"/>
    </row>
    <row r="118" spans="1:5" ht="15.75">
      <c r="A118" s="15" t="s">
        <v>116</v>
      </c>
      <c r="B118" s="36"/>
      <c r="C118" s="43">
        <f>C109+C112+C113+C114-C115-C116-C117</f>
        <v>-511</v>
      </c>
      <c r="D118" s="43">
        <f>D109+D112+D113+D114-D115-D116-D117</f>
        <v>-2060</v>
      </c>
      <c r="E118" s="16"/>
    </row>
    <row r="119" spans="1:5" ht="12.75">
      <c r="A119" s="3" t="s">
        <v>103</v>
      </c>
      <c r="B119" s="4">
        <v>2290</v>
      </c>
      <c r="C119" s="3"/>
      <c r="D119" s="3"/>
      <c r="E119" s="16"/>
    </row>
    <row r="120" spans="1:5" ht="12.75">
      <c r="A120" s="3" t="s">
        <v>104</v>
      </c>
      <c r="B120" s="4">
        <v>2295</v>
      </c>
      <c r="C120" s="4">
        <v>-511</v>
      </c>
      <c r="D120" s="4">
        <v>-2060</v>
      </c>
      <c r="E120" s="16"/>
    </row>
    <row r="121" spans="1:5" ht="12.75">
      <c r="A121" s="3" t="s">
        <v>117</v>
      </c>
      <c r="B121" s="4">
        <v>2300</v>
      </c>
      <c r="C121" s="3"/>
      <c r="D121" s="3"/>
      <c r="E121" s="16"/>
    </row>
    <row r="122" spans="1:5" ht="25.5">
      <c r="A122" s="3" t="s">
        <v>118</v>
      </c>
      <c r="B122" s="4">
        <v>2305</v>
      </c>
      <c r="C122" s="3"/>
      <c r="D122" s="3"/>
      <c r="E122" s="16"/>
    </row>
    <row r="123" spans="1:5" ht="15.75">
      <c r="A123" s="15" t="s">
        <v>119</v>
      </c>
      <c r="B123" s="36"/>
      <c r="C123" s="43">
        <f>C118-C121</f>
        <v>-511</v>
      </c>
      <c r="D123" s="43">
        <f>D118-D121</f>
        <v>-2060</v>
      </c>
      <c r="E123" s="16"/>
    </row>
    <row r="124" spans="1:5" ht="12.75">
      <c r="A124" s="3" t="s">
        <v>103</v>
      </c>
      <c r="B124" s="4">
        <v>2350</v>
      </c>
      <c r="C124" s="3"/>
      <c r="D124" s="3"/>
      <c r="E124" s="16"/>
    </row>
    <row r="125" spans="1:5" ht="12.75">
      <c r="A125" s="3" t="s">
        <v>104</v>
      </c>
      <c r="B125" s="4">
        <v>2355</v>
      </c>
      <c r="C125" s="4">
        <v>-511</v>
      </c>
      <c r="D125" s="4">
        <v>-2060</v>
      </c>
      <c r="E125" s="16"/>
    </row>
    <row r="126" spans="1:5" ht="12.75">
      <c r="A126" s="16"/>
      <c r="B126" s="16"/>
      <c r="C126" s="16"/>
      <c r="D126" s="16"/>
      <c r="E126" s="16"/>
    </row>
    <row r="127" spans="1:5" ht="15.75">
      <c r="A127" s="49" t="s">
        <v>120</v>
      </c>
      <c r="B127" s="49"/>
      <c r="C127" s="49"/>
      <c r="D127" s="49"/>
      <c r="E127" s="16"/>
    </row>
    <row r="128" spans="1:5" ht="12.75">
      <c r="A128" s="16"/>
      <c r="B128" s="16"/>
      <c r="C128" s="16"/>
      <c r="D128" s="16"/>
      <c r="E128" s="16"/>
    </row>
    <row r="129" spans="1:5" ht="38.25">
      <c r="A129" s="10" t="s">
        <v>99</v>
      </c>
      <c r="B129" s="10" t="s">
        <v>33</v>
      </c>
      <c r="C129" s="10" t="s">
        <v>176</v>
      </c>
      <c r="D129" s="10" t="s">
        <v>177</v>
      </c>
      <c r="E129" s="16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6"/>
    </row>
    <row r="131" spans="1:5" ht="12.75">
      <c r="A131" s="3" t="s">
        <v>121</v>
      </c>
      <c r="B131" s="4">
        <v>2400</v>
      </c>
      <c r="C131" s="3"/>
      <c r="D131" s="3"/>
      <c r="E131" s="16"/>
    </row>
    <row r="132" spans="1:5" ht="12.75">
      <c r="A132" s="3" t="s">
        <v>122</v>
      </c>
      <c r="B132" s="4">
        <v>2405</v>
      </c>
      <c r="C132" s="3"/>
      <c r="D132" s="3"/>
      <c r="E132" s="16"/>
    </row>
    <row r="133" spans="1:5" ht="12.75">
      <c r="A133" s="3" t="s">
        <v>123</v>
      </c>
      <c r="B133" s="4">
        <v>2410</v>
      </c>
      <c r="C133" s="3"/>
      <c r="D133" s="3"/>
      <c r="E133" s="16"/>
    </row>
    <row r="134" spans="1:5" ht="25.5">
      <c r="A134" s="3" t="s">
        <v>124</v>
      </c>
      <c r="B134" s="4">
        <v>2415</v>
      </c>
      <c r="C134" s="3"/>
      <c r="D134" s="3"/>
      <c r="E134" s="16"/>
    </row>
    <row r="135" spans="1:5" ht="12.75">
      <c r="A135" s="3" t="s">
        <v>125</v>
      </c>
      <c r="B135" s="4">
        <v>2445</v>
      </c>
      <c r="C135" s="3"/>
      <c r="D135" s="3"/>
      <c r="E135" s="16"/>
    </row>
    <row r="136" spans="1:5" ht="12.75">
      <c r="A136" s="7" t="s">
        <v>126</v>
      </c>
      <c r="B136" s="9">
        <v>2450</v>
      </c>
      <c r="C136" s="3"/>
      <c r="D136" s="3"/>
      <c r="E136" s="16"/>
    </row>
    <row r="137" spans="1:5" ht="25.5">
      <c r="A137" s="3" t="s">
        <v>127</v>
      </c>
      <c r="B137" s="4">
        <v>2455</v>
      </c>
      <c r="C137" s="3"/>
      <c r="D137" s="3"/>
      <c r="E137" s="16"/>
    </row>
    <row r="138" spans="1:5" ht="12.75">
      <c r="A138" s="7" t="s">
        <v>128</v>
      </c>
      <c r="B138" s="9">
        <v>2460</v>
      </c>
      <c r="C138" s="3"/>
      <c r="D138" s="3"/>
      <c r="E138" s="16"/>
    </row>
    <row r="139" spans="1:5" ht="25.5">
      <c r="A139" s="7" t="s">
        <v>129</v>
      </c>
      <c r="B139" s="9">
        <v>2465</v>
      </c>
      <c r="C139" s="3">
        <f>C123+C138</f>
        <v>-511</v>
      </c>
      <c r="D139" s="3">
        <f>D123+D138</f>
        <v>-2060</v>
      </c>
      <c r="E139" s="16"/>
    </row>
    <row r="140" spans="1:5" ht="12.75">
      <c r="A140" s="16"/>
      <c r="B140" s="16"/>
      <c r="C140" s="16"/>
      <c r="D140" s="16"/>
      <c r="E140" s="16"/>
    </row>
    <row r="141" spans="1:5" ht="15.75">
      <c r="A141" s="50" t="s">
        <v>130</v>
      </c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38.25">
      <c r="A143" s="10" t="s">
        <v>131</v>
      </c>
      <c r="B143" s="10" t="s">
        <v>33</v>
      </c>
      <c r="C143" s="10" t="s">
        <v>176</v>
      </c>
      <c r="D143" s="10" t="s">
        <v>177</v>
      </c>
      <c r="E143" s="16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6"/>
    </row>
    <row r="145" spans="1:5" ht="12.75">
      <c r="A145" s="3" t="s">
        <v>132</v>
      </c>
      <c r="B145" s="4">
        <v>2500</v>
      </c>
      <c r="C145" s="3">
        <v>0</v>
      </c>
      <c r="D145" s="3">
        <v>5</v>
      </c>
      <c r="E145" s="16"/>
    </row>
    <row r="146" spans="1:5" ht="12.75">
      <c r="A146" s="3" t="s">
        <v>133</v>
      </c>
      <c r="B146" s="4">
        <v>2505</v>
      </c>
      <c r="C146" s="3">
        <v>474</v>
      </c>
      <c r="D146" s="3">
        <v>426</v>
      </c>
      <c r="E146" s="16"/>
    </row>
    <row r="147" spans="1:5" ht="12.75">
      <c r="A147" s="3" t="s">
        <v>134</v>
      </c>
      <c r="B147" s="4">
        <v>2510</v>
      </c>
      <c r="C147" s="3">
        <v>89</v>
      </c>
      <c r="D147" s="3">
        <v>80</v>
      </c>
      <c r="E147" s="16"/>
    </row>
    <row r="148" spans="1:5" ht="12.75">
      <c r="A148" s="3" t="s">
        <v>135</v>
      </c>
      <c r="B148" s="4">
        <v>2515</v>
      </c>
      <c r="C148" s="3">
        <v>220</v>
      </c>
      <c r="D148" s="3">
        <v>240</v>
      </c>
      <c r="E148" s="16"/>
    </row>
    <row r="149" spans="1:5" ht="12.75">
      <c r="A149" s="3" t="s">
        <v>108</v>
      </c>
      <c r="B149" s="4">
        <v>2520</v>
      </c>
      <c r="C149" s="3">
        <v>0</v>
      </c>
      <c r="D149" s="3">
        <v>69</v>
      </c>
      <c r="E149" s="16"/>
    </row>
    <row r="150" spans="1:6" ht="12.75">
      <c r="A150" s="19" t="s">
        <v>136</v>
      </c>
      <c r="B150" s="12">
        <v>2550</v>
      </c>
      <c r="C150" s="19">
        <f>SUM(C145:C149)</f>
        <v>783</v>
      </c>
      <c r="D150" s="19">
        <f>SUM(D145:D149)</f>
        <v>820</v>
      </c>
      <c r="E150" s="16"/>
      <c r="F150" s="2"/>
    </row>
    <row r="151" spans="1:5" ht="12.75">
      <c r="A151" s="16"/>
      <c r="B151" s="16"/>
      <c r="C151" s="16"/>
      <c r="D151" s="16"/>
      <c r="E151" s="16"/>
    </row>
    <row r="152" spans="1:5" ht="15.75">
      <c r="A152" s="50" t="s">
        <v>137</v>
      </c>
      <c r="B152" s="16"/>
      <c r="C152" s="16"/>
      <c r="D152" s="16"/>
      <c r="E152" s="16"/>
    </row>
    <row r="153" spans="1:5" ht="12.75">
      <c r="A153" s="16"/>
      <c r="B153" s="16"/>
      <c r="C153" s="16"/>
      <c r="D153" s="16"/>
      <c r="E153" s="16"/>
    </row>
    <row r="154" spans="1:5" ht="38.25">
      <c r="A154" s="10" t="s">
        <v>131</v>
      </c>
      <c r="B154" s="10" t="s">
        <v>33</v>
      </c>
      <c r="C154" s="10" t="s">
        <v>176</v>
      </c>
      <c r="D154" s="10" t="s">
        <v>177</v>
      </c>
      <c r="E154" s="16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6"/>
    </row>
    <row r="156" spans="1:5" ht="12.75">
      <c r="A156" s="3" t="s">
        <v>138</v>
      </c>
      <c r="B156" s="4">
        <v>2600</v>
      </c>
      <c r="C156" s="3"/>
      <c r="D156" s="3"/>
      <c r="E156" s="16"/>
    </row>
    <row r="157" spans="1:5" ht="12.75">
      <c r="A157" s="3" t="s">
        <v>139</v>
      </c>
      <c r="B157" s="4">
        <v>2605</v>
      </c>
      <c r="C157" s="3"/>
      <c r="D157" s="3"/>
      <c r="E157" s="16"/>
    </row>
    <row r="158" spans="1:5" ht="12.75">
      <c r="A158" s="3" t="s">
        <v>140</v>
      </c>
      <c r="B158" s="4">
        <v>2610</v>
      </c>
      <c r="C158" s="3"/>
      <c r="D158" s="3"/>
      <c r="E158" s="16"/>
    </row>
    <row r="159" spans="1:5" ht="25.5">
      <c r="A159" s="3" t="s">
        <v>141</v>
      </c>
      <c r="B159" s="4">
        <v>2615</v>
      </c>
      <c r="C159" s="3"/>
      <c r="D159" s="3"/>
      <c r="E159" s="16"/>
    </row>
    <row r="160" spans="1:5" ht="12.75">
      <c r="A160" s="3" t="s">
        <v>142</v>
      </c>
      <c r="B160" s="4">
        <v>2650</v>
      </c>
      <c r="C160" s="3"/>
      <c r="D160" s="3"/>
      <c r="E160" s="16"/>
    </row>
  </sheetData>
  <sheetProtection selectLockedCells="1" selectUnlockedCells="1"/>
  <mergeCells count="22">
    <mergeCell ref="C13:E13"/>
    <mergeCell ref="A15:D15"/>
    <mergeCell ref="A54:A55"/>
    <mergeCell ref="C54:C55"/>
    <mergeCell ref="A16:C16"/>
    <mergeCell ref="A91:D91"/>
    <mergeCell ref="A96:D96"/>
    <mergeCell ref="A8:E8"/>
    <mergeCell ref="A9:E9"/>
    <mergeCell ref="A10:E10"/>
    <mergeCell ref="A11:E11"/>
    <mergeCell ref="A12:B12"/>
    <mergeCell ref="C12:E12"/>
    <mergeCell ref="D54:D55"/>
    <mergeCell ref="A13:B13"/>
    <mergeCell ref="C7:E7"/>
    <mergeCell ref="A2:B2"/>
    <mergeCell ref="C2:E2"/>
    <mergeCell ref="A3:B3"/>
    <mergeCell ref="C4:E4"/>
    <mergeCell ref="C5:E5"/>
    <mergeCell ref="C6:E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60"/>
  <sheetViews>
    <sheetView zoomScale="115" zoomScaleNormal="115" zoomScalePageLayoutView="0" workbookViewId="0" topLeftCell="A2">
      <selection activeCell="A4" sqref="A4"/>
    </sheetView>
  </sheetViews>
  <sheetFormatPr defaultColWidth="9.00390625" defaultRowHeight="12.75"/>
  <cols>
    <col min="1" max="1" width="37.28125" style="1" customWidth="1"/>
    <col min="2" max="2" width="12.00390625" style="1" customWidth="1"/>
    <col min="3" max="3" width="18.57421875" style="1" customWidth="1"/>
    <col min="4" max="4" width="20.28125" style="1" customWidth="1"/>
    <col min="5" max="5" width="10.140625" style="1" customWidth="1"/>
  </cols>
  <sheetData>
    <row r="1" spans="1:5" ht="12.75">
      <c r="A1" s="21"/>
      <c r="B1" s="16"/>
      <c r="C1" s="16"/>
      <c r="D1" s="16"/>
      <c r="E1" s="16"/>
    </row>
    <row r="2" spans="1:5" ht="12.75" customHeight="1">
      <c r="A2" s="177"/>
      <c r="B2" s="177"/>
      <c r="C2" s="180" t="s">
        <v>148</v>
      </c>
      <c r="D2" s="180"/>
      <c r="E2" s="180"/>
    </row>
    <row r="3" spans="1:5" ht="12.75" customHeight="1">
      <c r="A3" s="177" t="s">
        <v>149</v>
      </c>
      <c r="B3" s="177"/>
      <c r="C3" s="3">
        <v>2020</v>
      </c>
      <c r="D3" s="3">
        <v>3</v>
      </c>
      <c r="E3" s="3">
        <v>31</v>
      </c>
    </row>
    <row r="4" spans="1:5" ht="29.25" customHeight="1">
      <c r="A4" s="24" t="s">
        <v>234</v>
      </c>
      <c r="B4" s="3" t="s">
        <v>150</v>
      </c>
      <c r="C4" s="187" t="s">
        <v>235</v>
      </c>
      <c r="D4" s="187"/>
      <c r="E4" s="187"/>
    </row>
    <row r="5" spans="1:5" ht="12.75" customHeight="1">
      <c r="A5" s="3" t="s">
        <v>151</v>
      </c>
      <c r="B5" s="3" t="s">
        <v>152</v>
      </c>
      <c r="C5" s="187" t="s">
        <v>236</v>
      </c>
      <c r="D5" s="187"/>
      <c r="E5" s="187"/>
    </row>
    <row r="6" spans="1:5" ht="25.5" customHeight="1">
      <c r="A6" s="3" t="s">
        <v>214</v>
      </c>
      <c r="B6" s="3" t="s">
        <v>154</v>
      </c>
      <c r="C6" s="187" t="s">
        <v>202</v>
      </c>
      <c r="D6" s="187"/>
      <c r="E6" s="187"/>
    </row>
    <row r="7" spans="1:5" ht="12.75" customHeight="1">
      <c r="A7" s="3" t="s">
        <v>155</v>
      </c>
      <c r="B7" s="3" t="s">
        <v>156</v>
      </c>
      <c r="C7" s="187" t="s">
        <v>209</v>
      </c>
      <c r="D7" s="187"/>
      <c r="E7" s="187"/>
    </row>
    <row r="8" spans="1:5" ht="12.75" customHeight="1">
      <c r="A8" s="179" t="s">
        <v>26</v>
      </c>
      <c r="B8" s="179"/>
      <c r="C8" s="179"/>
      <c r="D8" s="179"/>
      <c r="E8" s="179"/>
    </row>
    <row r="9" spans="1:5" ht="24.75" customHeight="1">
      <c r="A9" s="179" t="s">
        <v>16</v>
      </c>
      <c r="B9" s="179"/>
      <c r="C9" s="179"/>
      <c r="D9" s="179"/>
      <c r="E9" s="179"/>
    </row>
    <row r="10" spans="1:5" ht="12.75" customHeight="1">
      <c r="A10" s="179" t="s">
        <v>158</v>
      </c>
      <c r="B10" s="179"/>
      <c r="C10" s="179"/>
      <c r="D10" s="179"/>
      <c r="E10" s="179"/>
    </row>
    <row r="11" spans="1:5" ht="12.75" customHeight="1">
      <c r="A11" s="179" t="s">
        <v>159</v>
      </c>
      <c r="B11" s="179"/>
      <c r="C11" s="179"/>
      <c r="D11" s="179"/>
      <c r="E11" s="179"/>
    </row>
    <row r="12" spans="1:5" ht="12.75" customHeight="1">
      <c r="A12" s="177" t="s">
        <v>160</v>
      </c>
      <c r="B12" s="177"/>
      <c r="C12" s="177"/>
      <c r="D12" s="177"/>
      <c r="E12" s="177"/>
    </row>
    <row r="13" spans="1:5" ht="12.75" customHeight="1">
      <c r="A13" s="177" t="s">
        <v>162</v>
      </c>
      <c r="B13" s="177"/>
      <c r="C13" s="177"/>
      <c r="D13" s="177"/>
      <c r="E13" s="177"/>
    </row>
    <row r="14" spans="1:5" ht="12.75">
      <c r="A14" s="16"/>
      <c r="B14" s="16"/>
      <c r="C14" s="16"/>
      <c r="D14" s="16"/>
      <c r="E14" s="16"/>
    </row>
    <row r="15" spans="1:5" ht="15.75" customHeight="1">
      <c r="A15" s="184" t="s">
        <v>163</v>
      </c>
      <c r="B15" s="184"/>
      <c r="C15" s="184"/>
      <c r="D15" s="184"/>
      <c r="E15" s="16"/>
    </row>
    <row r="16" spans="1:5" ht="12.75" customHeight="1">
      <c r="A16" s="189" t="s">
        <v>19</v>
      </c>
      <c r="B16" s="189"/>
      <c r="C16" s="189"/>
      <c r="D16" s="16"/>
      <c r="E16" s="16"/>
    </row>
    <row r="17" spans="1:5" ht="26.25">
      <c r="A17" s="24" t="s">
        <v>164</v>
      </c>
      <c r="B17" s="3" t="s">
        <v>165</v>
      </c>
      <c r="C17" s="4">
        <v>1801001</v>
      </c>
      <c r="D17" s="16"/>
      <c r="E17" s="16"/>
    </row>
    <row r="18" spans="1:5" ht="12.75">
      <c r="A18" s="16"/>
      <c r="B18" s="16"/>
      <c r="C18" s="16"/>
      <c r="D18" s="16"/>
      <c r="E18" s="16"/>
    </row>
    <row r="19" spans="1:5" ht="25.5">
      <c r="A19" s="10" t="s">
        <v>32</v>
      </c>
      <c r="B19" s="10" t="s">
        <v>33</v>
      </c>
      <c r="C19" s="10" t="s">
        <v>166</v>
      </c>
      <c r="D19" s="10" t="s">
        <v>167</v>
      </c>
      <c r="E19" s="16"/>
    </row>
    <row r="20" spans="1:5" ht="12.75">
      <c r="A20" s="13">
        <v>1</v>
      </c>
      <c r="B20" s="13">
        <v>2</v>
      </c>
      <c r="C20" s="13">
        <v>3</v>
      </c>
      <c r="D20" s="13">
        <v>4</v>
      </c>
      <c r="E20" s="16"/>
    </row>
    <row r="21" spans="1:5" ht="12.75">
      <c r="A21" s="26" t="s">
        <v>34</v>
      </c>
      <c r="B21" s="27"/>
      <c r="C21" s="28"/>
      <c r="D21" s="29"/>
      <c r="E21" s="16"/>
    </row>
    <row r="22" spans="1:5" ht="12.75">
      <c r="A22" s="30" t="s">
        <v>35</v>
      </c>
      <c r="B22" s="31">
        <v>1000</v>
      </c>
      <c r="C22" s="98">
        <v>28</v>
      </c>
      <c r="D22" s="98">
        <v>28</v>
      </c>
      <c r="E22" s="16"/>
    </row>
    <row r="23" spans="1:5" ht="12.75">
      <c r="A23" s="3" t="s">
        <v>36</v>
      </c>
      <c r="B23" s="4">
        <v>1001</v>
      </c>
      <c r="C23" s="39">
        <v>68</v>
      </c>
      <c r="D23" s="39">
        <v>68</v>
      </c>
      <c r="E23" s="16"/>
    </row>
    <row r="24" spans="1:5" ht="12.75">
      <c r="A24" s="3" t="s">
        <v>37</v>
      </c>
      <c r="B24" s="4">
        <v>1002</v>
      </c>
      <c r="C24" s="39">
        <v>40</v>
      </c>
      <c r="D24" s="39">
        <v>40</v>
      </c>
      <c r="E24" s="16"/>
    </row>
    <row r="25" spans="1:5" ht="12.75">
      <c r="A25" s="3" t="s">
        <v>38</v>
      </c>
      <c r="B25" s="4">
        <v>1005</v>
      </c>
      <c r="C25" s="39">
        <v>4</v>
      </c>
      <c r="D25" s="39">
        <v>4</v>
      </c>
      <c r="E25" s="16"/>
    </row>
    <row r="26" spans="1:5" ht="12.75">
      <c r="A26" s="32" t="s">
        <v>39</v>
      </c>
      <c r="B26" s="33">
        <v>1010</v>
      </c>
      <c r="C26" s="93">
        <f>C27-C28</f>
        <v>18192</v>
      </c>
      <c r="D26" s="93">
        <f>D27-D28</f>
        <v>17699</v>
      </c>
      <c r="E26" s="16"/>
    </row>
    <row r="27" spans="1:5" ht="12.75">
      <c r="A27" s="3" t="s">
        <v>36</v>
      </c>
      <c r="B27" s="4">
        <v>1011</v>
      </c>
      <c r="C27" s="39">
        <v>36164</v>
      </c>
      <c r="D27" s="39">
        <v>36159</v>
      </c>
      <c r="E27" s="16"/>
    </row>
    <row r="28" spans="1:5" ht="12.75">
      <c r="A28" s="3" t="s">
        <v>40</v>
      </c>
      <c r="B28" s="4">
        <v>1012</v>
      </c>
      <c r="C28" s="39">
        <v>17972</v>
      </c>
      <c r="D28" s="39">
        <v>18460</v>
      </c>
      <c r="E28" s="16"/>
    </row>
    <row r="29" spans="1:5" ht="12.75">
      <c r="A29" s="3" t="s">
        <v>41</v>
      </c>
      <c r="B29" s="4">
        <v>1015</v>
      </c>
      <c r="C29" s="39"/>
      <c r="D29" s="39"/>
      <c r="E29" s="16"/>
    </row>
    <row r="30" spans="1:5" ht="12.75">
      <c r="A30" s="3" t="s">
        <v>42</v>
      </c>
      <c r="B30" s="4">
        <v>1020</v>
      </c>
      <c r="C30" s="39"/>
      <c r="D30" s="39"/>
      <c r="E30" s="16"/>
    </row>
    <row r="31" spans="1:5" ht="12.75">
      <c r="A31" s="32" t="s">
        <v>43</v>
      </c>
      <c r="B31" s="36"/>
      <c r="C31" s="39"/>
      <c r="D31" s="39"/>
      <c r="E31" s="16"/>
    </row>
    <row r="32" spans="1:5" ht="25.5">
      <c r="A32" s="3" t="s">
        <v>44</v>
      </c>
      <c r="B32" s="4">
        <v>1030</v>
      </c>
      <c r="C32" s="39"/>
      <c r="D32" s="39"/>
      <c r="E32" s="16"/>
    </row>
    <row r="33" spans="1:5" ht="12.75">
      <c r="A33" s="3" t="s">
        <v>45</v>
      </c>
      <c r="B33" s="4">
        <v>1035</v>
      </c>
      <c r="C33" s="39"/>
      <c r="D33" s="39"/>
      <c r="E33" s="16"/>
    </row>
    <row r="34" spans="1:5" ht="25.5">
      <c r="A34" s="3" t="s">
        <v>46</v>
      </c>
      <c r="B34" s="4">
        <v>1040</v>
      </c>
      <c r="C34" s="39"/>
      <c r="D34" s="39"/>
      <c r="E34" s="16"/>
    </row>
    <row r="35" spans="1:5" ht="12.75">
      <c r="A35" s="3" t="s">
        <v>47</v>
      </c>
      <c r="B35" s="4">
        <v>1045</v>
      </c>
      <c r="C35" s="39"/>
      <c r="D35" s="39"/>
      <c r="E35" s="16"/>
    </row>
    <row r="36" spans="1:5" ht="12.75">
      <c r="A36" s="3" t="s">
        <v>48</v>
      </c>
      <c r="B36" s="4">
        <v>1090</v>
      </c>
      <c r="C36" s="39"/>
      <c r="D36" s="39"/>
      <c r="E36" s="16"/>
    </row>
    <row r="37" spans="1:5" ht="12.75">
      <c r="A37" s="37" t="s">
        <v>49</v>
      </c>
      <c r="B37" s="8">
        <v>1095</v>
      </c>
      <c r="C37" s="81">
        <f>C22+C25+C26</f>
        <v>18224</v>
      </c>
      <c r="D37" s="81">
        <f>D22+D25+D26</f>
        <v>17731</v>
      </c>
      <c r="E37" s="16"/>
    </row>
    <row r="38" spans="1:5" ht="12.75">
      <c r="A38" s="26" t="s">
        <v>50</v>
      </c>
      <c r="B38" s="27"/>
      <c r="C38" s="92"/>
      <c r="D38" s="92"/>
      <c r="E38" s="16"/>
    </row>
    <row r="39" spans="1:5" ht="12.75">
      <c r="A39" s="14" t="s">
        <v>51</v>
      </c>
      <c r="B39" s="6">
        <v>1100</v>
      </c>
      <c r="C39" s="69">
        <v>502</v>
      </c>
      <c r="D39" s="69">
        <v>330</v>
      </c>
      <c r="E39" s="16"/>
    </row>
    <row r="40" spans="1:5" ht="12.75">
      <c r="A40" s="3" t="s">
        <v>52</v>
      </c>
      <c r="B40" s="4">
        <v>1110</v>
      </c>
      <c r="C40" s="39"/>
      <c r="D40" s="39"/>
      <c r="E40" s="16"/>
    </row>
    <row r="41" spans="1:5" ht="25.5">
      <c r="A41" s="3" t="s">
        <v>53</v>
      </c>
      <c r="B41" s="4">
        <v>1125</v>
      </c>
      <c r="C41" s="39">
        <v>17865</v>
      </c>
      <c r="D41" s="39">
        <v>18476</v>
      </c>
      <c r="E41" s="16"/>
    </row>
    <row r="42" spans="1:5" ht="25.5">
      <c r="A42" s="32" t="s">
        <v>54</v>
      </c>
      <c r="B42" s="38"/>
      <c r="C42" s="39"/>
      <c r="D42" s="39"/>
      <c r="E42" s="16"/>
    </row>
    <row r="43" spans="1:5" ht="12.75">
      <c r="A43" s="3" t="s">
        <v>55</v>
      </c>
      <c r="B43" s="4">
        <v>1130</v>
      </c>
      <c r="C43" s="39"/>
      <c r="D43" s="39"/>
      <c r="E43" s="16"/>
    </row>
    <row r="44" spans="1:5" ht="12.75">
      <c r="A44" s="3" t="s">
        <v>56</v>
      </c>
      <c r="B44" s="4">
        <v>1135</v>
      </c>
      <c r="C44" s="39">
        <v>68</v>
      </c>
      <c r="D44" s="39">
        <v>89</v>
      </c>
      <c r="E44" s="16"/>
    </row>
    <row r="45" spans="1:5" ht="12.75">
      <c r="A45" s="3" t="s">
        <v>57</v>
      </c>
      <c r="B45" s="4">
        <v>1136</v>
      </c>
      <c r="C45" s="39"/>
      <c r="D45" s="39"/>
      <c r="E45" s="16"/>
    </row>
    <row r="46" spans="1:5" ht="12.75">
      <c r="A46" s="3" t="s">
        <v>59</v>
      </c>
      <c r="B46" s="4">
        <v>1155</v>
      </c>
      <c r="C46" s="39">
        <v>498</v>
      </c>
      <c r="D46" s="39">
        <v>122</v>
      </c>
      <c r="E46" s="16"/>
    </row>
    <row r="47" spans="1:5" ht="12.75">
      <c r="A47" s="3" t="s">
        <v>60</v>
      </c>
      <c r="B47" s="4">
        <v>1160</v>
      </c>
      <c r="C47" s="39"/>
      <c r="D47" s="39"/>
      <c r="E47" s="16"/>
    </row>
    <row r="48" spans="1:5" ht="12.75">
      <c r="A48" s="3" t="s">
        <v>61</v>
      </c>
      <c r="B48" s="4">
        <v>1165</v>
      </c>
      <c r="C48" s="39">
        <v>-248</v>
      </c>
      <c r="D48" s="39">
        <v>52</v>
      </c>
      <c r="E48" s="16"/>
    </row>
    <row r="49" spans="1:5" ht="12.75">
      <c r="A49" s="3" t="s">
        <v>62</v>
      </c>
      <c r="B49" s="4">
        <v>1170</v>
      </c>
      <c r="C49" s="39"/>
      <c r="D49" s="39"/>
      <c r="E49" s="16"/>
    </row>
    <row r="50" spans="1:5" ht="12.75">
      <c r="A50" s="3" t="s">
        <v>63</v>
      </c>
      <c r="B50" s="4">
        <v>1190</v>
      </c>
      <c r="C50" s="39"/>
      <c r="D50" s="39"/>
      <c r="E50" s="16"/>
    </row>
    <row r="51" spans="1:5" ht="12.75">
      <c r="A51" s="7" t="s">
        <v>64</v>
      </c>
      <c r="B51" s="9">
        <v>1195</v>
      </c>
      <c r="C51" s="77">
        <f>C39+C41+C44+C46+C48+C50</f>
        <v>18685</v>
      </c>
      <c r="D51" s="77">
        <f>D39+D41+D44+D46+D48+D50</f>
        <v>19069</v>
      </c>
      <c r="E51" s="16"/>
    </row>
    <row r="52" spans="1:5" ht="25.5">
      <c r="A52" s="9" t="s">
        <v>65</v>
      </c>
      <c r="B52" s="9">
        <v>1200</v>
      </c>
      <c r="C52" s="39"/>
      <c r="D52" s="39"/>
      <c r="E52" s="16"/>
    </row>
    <row r="53" spans="1:5" ht="15.75">
      <c r="A53" s="11" t="s">
        <v>66</v>
      </c>
      <c r="B53" s="12">
        <v>1300</v>
      </c>
      <c r="C53" s="67">
        <f>C37+C51+C52</f>
        <v>36909</v>
      </c>
      <c r="D53" s="67">
        <f>D37+D51+D52</f>
        <v>36800</v>
      </c>
      <c r="E53" s="16"/>
    </row>
    <row r="54" spans="1:5" ht="12.75" customHeight="1">
      <c r="A54" s="185" t="s">
        <v>67</v>
      </c>
      <c r="B54" s="10" t="s">
        <v>68</v>
      </c>
      <c r="C54" s="185" t="s">
        <v>166</v>
      </c>
      <c r="D54" s="185" t="s">
        <v>167</v>
      </c>
      <c r="E54" s="16"/>
    </row>
    <row r="55" spans="1:9" ht="12.75">
      <c r="A55" s="185"/>
      <c r="B55" s="10" t="s">
        <v>69</v>
      </c>
      <c r="C55" s="185"/>
      <c r="D55" s="185"/>
      <c r="E55" s="16"/>
      <c r="F55" s="134"/>
      <c r="G55" s="134"/>
      <c r="H55" s="134"/>
      <c r="I55" s="134"/>
    </row>
    <row r="56" spans="1:9" ht="12.75">
      <c r="A56" s="13">
        <v>1</v>
      </c>
      <c r="B56" s="13">
        <v>2</v>
      </c>
      <c r="C56" s="13">
        <v>3</v>
      </c>
      <c r="D56" s="13">
        <v>4</v>
      </c>
      <c r="E56" s="16"/>
      <c r="F56" s="134"/>
      <c r="G56" s="134"/>
      <c r="H56" s="134"/>
      <c r="I56" s="134"/>
    </row>
    <row r="57" spans="1:9" ht="12.75">
      <c r="A57" s="26" t="s">
        <v>70</v>
      </c>
      <c r="B57" s="27"/>
      <c r="C57" s="28"/>
      <c r="D57" s="29"/>
      <c r="E57" s="16"/>
      <c r="F57" s="134"/>
      <c r="G57" s="134"/>
      <c r="H57" s="134"/>
      <c r="I57" s="134"/>
    </row>
    <row r="58" spans="1:9" ht="12.75">
      <c r="A58" s="14" t="s">
        <v>71</v>
      </c>
      <c r="B58" s="6">
        <v>1400</v>
      </c>
      <c r="C58" s="69">
        <v>29123</v>
      </c>
      <c r="D58" s="69">
        <v>29123</v>
      </c>
      <c r="E58" s="16"/>
      <c r="F58" s="134"/>
      <c r="G58" s="134"/>
      <c r="H58" s="134"/>
      <c r="I58" s="134"/>
    </row>
    <row r="59" spans="1:9" ht="12.75">
      <c r="A59" s="3" t="s">
        <v>72</v>
      </c>
      <c r="B59" s="4">
        <v>1405</v>
      </c>
      <c r="C59" s="39"/>
      <c r="D59" s="39"/>
      <c r="E59" s="16"/>
      <c r="F59" s="134"/>
      <c r="G59" s="134"/>
      <c r="H59" s="134"/>
      <c r="I59" s="134"/>
    </row>
    <row r="60" spans="1:9" ht="12.75">
      <c r="A60" s="3" t="s">
        <v>73</v>
      </c>
      <c r="B60" s="4">
        <v>1410</v>
      </c>
      <c r="C60" s="39">
        <v>267</v>
      </c>
      <c r="D60" s="39">
        <v>267</v>
      </c>
      <c r="E60" s="16"/>
      <c r="F60" s="134"/>
      <c r="G60" s="134"/>
      <c r="H60" s="134"/>
      <c r="I60" s="134"/>
    </row>
    <row r="61" spans="1:9" ht="12.75">
      <c r="A61" s="3" t="s">
        <v>74</v>
      </c>
      <c r="B61" s="4">
        <v>1415</v>
      </c>
      <c r="C61" s="39"/>
      <c r="D61" s="39"/>
      <c r="E61" s="16"/>
      <c r="F61" s="134"/>
      <c r="G61" s="134"/>
      <c r="H61" s="134"/>
      <c r="I61" s="134"/>
    </row>
    <row r="62" spans="1:9" ht="25.5">
      <c r="A62" s="3" t="s">
        <v>170</v>
      </c>
      <c r="B62" s="4">
        <v>1420</v>
      </c>
      <c r="C62" s="39">
        <v>2119</v>
      </c>
      <c r="D62" s="39">
        <v>765</v>
      </c>
      <c r="E62" s="16"/>
      <c r="F62" s="2"/>
      <c r="G62" s="2"/>
      <c r="H62" s="2"/>
      <c r="I62" s="2"/>
    </row>
    <row r="63" spans="1:9" ht="12.75">
      <c r="A63" s="3" t="s">
        <v>75</v>
      </c>
      <c r="B63" s="4">
        <v>1425</v>
      </c>
      <c r="C63" s="79"/>
      <c r="D63" s="79"/>
      <c r="E63" s="16"/>
      <c r="F63" s="134"/>
      <c r="G63" s="2"/>
      <c r="H63" s="134"/>
      <c r="I63" s="134"/>
    </row>
    <row r="64" spans="1:9" ht="12.75">
      <c r="A64" s="3" t="s">
        <v>76</v>
      </c>
      <c r="B64" s="4">
        <v>1430</v>
      </c>
      <c r="C64" s="79" t="s">
        <v>171</v>
      </c>
      <c r="D64" s="79" t="s">
        <v>171</v>
      </c>
      <c r="E64" s="16"/>
      <c r="F64" s="134"/>
      <c r="G64" s="134"/>
      <c r="H64" s="134"/>
      <c r="I64" s="134"/>
    </row>
    <row r="65" spans="1:9" ht="12.75">
      <c r="A65" s="37" t="s">
        <v>49</v>
      </c>
      <c r="B65" s="8">
        <v>1495</v>
      </c>
      <c r="C65" s="81">
        <f>SUM(C58:C64)</f>
        <v>31509</v>
      </c>
      <c r="D65" s="81">
        <f>SUM(D58:D64)</f>
        <v>30155</v>
      </c>
      <c r="E65" s="16"/>
      <c r="F65" s="134"/>
      <c r="G65" s="134"/>
      <c r="H65" s="134"/>
      <c r="I65" s="134"/>
    </row>
    <row r="66" spans="1:9" ht="25.5">
      <c r="A66" s="26" t="s">
        <v>77</v>
      </c>
      <c r="B66" s="27"/>
      <c r="C66" s="92"/>
      <c r="D66" s="92"/>
      <c r="E66" s="16"/>
      <c r="F66" s="134"/>
      <c r="G66" s="134"/>
      <c r="H66" s="134"/>
      <c r="I66" s="134"/>
    </row>
    <row r="67" spans="1:9" ht="12.75">
      <c r="A67" s="14" t="s">
        <v>78</v>
      </c>
      <c r="B67" s="6">
        <v>1500</v>
      </c>
      <c r="C67" s="69"/>
      <c r="D67" s="69"/>
      <c r="E67" s="16"/>
      <c r="F67" s="134"/>
      <c r="G67" s="134"/>
      <c r="H67" s="134"/>
      <c r="I67" s="134"/>
    </row>
    <row r="68" spans="1:5" ht="12.75">
      <c r="A68" s="3" t="s">
        <v>79</v>
      </c>
      <c r="B68" s="4">
        <v>1510</v>
      </c>
      <c r="C68" s="39"/>
      <c r="D68" s="39"/>
      <c r="E68" s="16"/>
    </row>
    <row r="69" spans="1:5" ht="12.75">
      <c r="A69" s="3" t="s">
        <v>80</v>
      </c>
      <c r="B69" s="4">
        <v>1515</v>
      </c>
      <c r="C69" s="39">
        <v>497</v>
      </c>
      <c r="D69" s="39">
        <v>185</v>
      </c>
      <c r="E69" s="16"/>
    </row>
    <row r="70" spans="1:5" ht="12.75">
      <c r="A70" s="3" t="s">
        <v>81</v>
      </c>
      <c r="B70" s="4">
        <v>1520</v>
      </c>
      <c r="C70" s="39"/>
      <c r="D70" s="39"/>
      <c r="E70" s="16"/>
    </row>
    <row r="71" spans="1:5" ht="12.75">
      <c r="A71" s="3" t="s">
        <v>82</v>
      </c>
      <c r="B71" s="4">
        <v>1525</v>
      </c>
      <c r="C71" s="39"/>
      <c r="D71" s="39"/>
      <c r="E71" s="16"/>
    </row>
    <row r="72" spans="1:5" ht="12.75">
      <c r="A72" s="37" t="s">
        <v>64</v>
      </c>
      <c r="B72" s="8">
        <v>1595</v>
      </c>
      <c r="C72" s="139">
        <f>SUM(C67:C71)</f>
        <v>497</v>
      </c>
      <c r="D72" s="139">
        <f>SUM(D67:D71)</f>
        <v>185</v>
      </c>
      <c r="E72" s="16"/>
    </row>
    <row r="73" spans="1:5" ht="25.5">
      <c r="A73" s="26" t="s">
        <v>83</v>
      </c>
      <c r="B73" s="27"/>
      <c r="C73" s="92"/>
      <c r="D73" s="92"/>
      <c r="E73" s="16"/>
    </row>
    <row r="74" spans="1:5" ht="12.75">
      <c r="A74" s="14" t="s">
        <v>84</v>
      </c>
      <c r="B74" s="6">
        <v>1600</v>
      </c>
      <c r="C74" s="69"/>
      <c r="D74" s="69"/>
      <c r="E74" s="16"/>
    </row>
    <row r="75" spans="1:5" ht="12.75">
      <c r="A75" s="32" t="s">
        <v>85</v>
      </c>
      <c r="B75" s="38"/>
      <c r="C75" s="39"/>
      <c r="D75" s="39"/>
      <c r="E75" s="16"/>
    </row>
    <row r="76" spans="1:5" ht="12.75">
      <c r="A76" s="3" t="s">
        <v>86</v>
      </c>
      <c r="B76" s="4">
        <v>1610</v>
      </c>
      <c r="C76" s="39"/>
      <c r="D76" s="39"/>
      <c r="E76" s="16"/>
    </row>
    <row r="77" spans="1:5" ht="12.75">
      <c r="A77" s="3" t="s">
        <v>87</v>
      </c>
      <c r="B77" s="4">
        <v>1615</v>
      </c>
      <c r="C77" s="39">
        <v>1340</v>
      </c>
      <c r="D77" s="39">
        <v>1481</v>
      </c>
      <c r="E77" s="16"/>
    </row>
    <row r="78" spans="1:5" ht="12.75">
      <c r="A78" s="3" t="s">
        <v>88</v>
      </c>
      <c r="B78" s="4">
        <v>1620</v>
      </c>
      <c r="C78" s="39">
        <v>277</v>
      </c>
      <c r="D78" s="39">
        <v>561</v>
      </c>
      <c r="E78" s="16"/>
    </row>
    <row r="79" spans="1:5" ht="12.75">
      <c r="A79" s="3" t="s">
        <v>57</v>
      </c>
      <c r="B79" s="4">
        <v>1621</v>
      </c>
      <c r="C79" s="39"/>
      <c r="D79" s="39"/>
      <c r="E79" s="16"/>
    </row>
    <row r="80" spans="1:5" ht="12.75">
      <c r="A80" s="3" t="s">
        <v>89</v>
      </c>
      <c r="B80" s="4">
        <v>1625</v>
      </c>
      <c r="C80" s="39">
        <v>109</v>
      </c>
      <c r="D80" s="39">
        <v>210</v>
      </c>
      <c r="E80" s="16"/>
    </row>
    <row r="81" spans="1:5" ht="12.75">
      <c r="A81" s="3" t="s">
        <v>90</v>
      </c>
      <c r="B81" s="4">
        <v>1630</v>
      </c>
      <c r="C81" s="39">
        <v>340</v>
      </c>
      <c r="D81" s="39">
        <v>1284</v>
      </c>
      <c r="E81" s="16"/>
    </row>
    <row r="82" spans="1:5" ht="22.5">
      <c r="A82" s="5" t="s">
        <v>208</v>
      </c>
      <c r="B82" s="4">
        <v>1635</v>
      </c>
      <c r="C82" s="39"/>
      <c r="D82" s="39"/>
      <c r="E82" s="16"/>
    </row>
    <row r="83" spans="1:5" ht="12.75">
      <c r="A83" s="3" t="s">
        <v>93</v>
      </c>
      <c r="B83" s="4">
        <v>1660</v>
      </c>
      <c r="C83" s="39"/>
      <c r="D83" s="39"/>
      <c r="E83" s="16"/>
    </row>
    <row r="84" spans="1:5" ht="12.75">
      <c r="A84" s="3" t="s">
        <v>94</v>
      </c>
      <c r="B84" s="4">
        <v>1665</v>
      </c>
      <c r="C84" s="39"/>
      <c r="D84" s="39"/>
      <c r="E84" s="16"/>
    </row>
    <row r="85" spans="1:7" ht="12.75">
      <c r="A85" s="3" t="s">
        <v>95</v>
      </c>
      <c r="B85" s="4">
        <v>1690</v>
      </c>
      <c r="C85" s="39">
        <v>2837</v>
      </c>
      <c r="D85" s="39">
        <v>2924</v>
      </c>
      <c r="E85" s="16"/>
      <c r="F85" s="1"/>
      <c r="G85" s="1"/>
    </row>
    <row r="86" spans="1:8" ht="12.75">
      <c r="A86" s="7" t="s">
        <v>96</v>
      </c>
      <c r="B86" s="9">
        <v>1695</v>
      </c>
      <c r="C86" s="77">
        <f>C74+C76+C77+C78+C80+C81+C83+C84+C82+C85</f>
        <v>4903</v>
      </c>
      <c r="D86" s="77">
        <f>D74+D76+D77+D78+D80+D81+D83+D84+D82+D85</f>
        <v>6460</v>
      </c>
      <c r="E86" s="90"/>
      <c r="F86" s="90"/>
      <c r="G86" s="90"/>
      <c r="H86" s="90"/>
    </row>
    <row r="87" spans="1:5" ht="51">
      <c r="A87" s="41" t="s">
        <v>97</v>
      </c>
      <c r="B87" s="41">
        <v>1700</v>
      </c>
      <c r="C87" s="93"/>
      <c r="D87" s="93"/>
      <c r="E87" s="16"/>
    </row>
    <row r="88" spans="1:5" ht="15.75">
      <c r="A88" s="11" t="s">
        <v>98</v>
      </c>
      <c r="B88" s="12">
        <v>1900</v>
      </c>
      <c r="C88" s="67">
        <f>C65+C86+C87+C72</f>
        <v>36909</v>
      </c>
      <c r="D88" s="67">
        <f>D65+D86+D87+D72</f>
        <v>36800</v>
      </c>
      <c r="E88" s="16"/>
    </row>
    <row r="89" spans="1:5" ht="14.25">
      <c r="A89" s="42" t="s">
        <v>172</v>
      </c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  <row r="91" spans="1:5" ht="15.75">
      <c r="A91" s="184" t="s">
        <v>173</v>
      </c>
      <c r="B91" s="184"/>
      <c r="C91" s="184"/>
      <c r="D91" s="184"/>
      <c r="E91" s="16"/>
    </row>
    <row r="92" spans="1:5" ht="12.75">
      <c r="A92" s="25" t="s">
        <v>27</v>
      </c>
      <c r="B92" s="16"/>
      <c r="C92" s="16"/>
      <c r="D92" s="16"/>
      <c r="E92" s="16"/>
    </row>
    <row r="93" spans="1:5" ht="12.75">
      <c r="A93" s="16"/>
      <c r="B93" s="16"/>
      <c r="C93" s="16"/>
      <c r="D93" s="16"/>
      <c r="E93" s="16"/>
    </row>
    <row r="94" spans="1:5" ht="26.25">
      <c r="A94" s="24" t="s">
        <v>174</v>
      </c>
      <c r="B94" s="3" t="s">
        <v>165</v>
      </c>
      <c r="C94" s="4">
        <v>1801003</v>
      </c>
      <c r="D94" s="16"/>
      <c r="E94" s="16"/>
    </row>
    <row r="95" spans="1:5" ht="12.75">
      <c r="A95" s="16"/>
      <c r="B95" s="16"/>
      <c r="C95" s="16"/>
      <c r="D95" s="16"/>
      <c r="E95" s="16"/>
    </row>
    <row r="96" spans="1:5" ht="15.75">
      <c r="A96" s="186" t="s">
        <v>175</v>
      </c>
      <c r="B96" s="186"/>
      <c r="C96" s="186"/>
      <c r="D96" s="186"/>
      <c r="E96" s="16"/>
    </row>
    <row r="97" spans="1:5" ht="12.75">
      <c r="A97" s="16"/>
      <c r="B97" s="16"/>
      <c r="C97" s="16"/>
      <c r="D97" s="16"/>
      <c r="E97" s="16"/>
    </row>
    <row r="98" spans="1:5" ht="38.25">
      <c r="A98" s="10" t="s">
        <v>99</v>
      </c>
      <c r="B98" s="10" t="s">
        <v>33</v>
      </c>
      <c r="C98" s="10" t="s">
        <v>176</v>
      </c>
      <c r="D98" s="10" t="s">
        <v>177</v>
      </c>
      <c r="E98" s="16"/>
    </row>
    <row r="99" spans="1:5" ht="12.75">
      <c r="A99" s="13">
        <v>1</v>
      </c>
      <c r="B99" s="13">
        <v>2</v>
      </c>
      <c r="C99" s="13">
        <v>3</v>
      </c>
      <c r="D99" s="13">
        <v>4</v>
      </c>
      <c r="E99" s="16"/>
    </row>
    <row r="100" spans="1:5" ht="25.5">
      <c r="A100" s="3" t="s">
        <v>100</v>
      </c>
      <c r="B100" s="4">
        <v>2000</v>
      </c>
      <c r="C100" s="87">
        <v>2145</v>
      </c>
      <c r="D100" s="87">
        <v>5277</v>
      </c>
      <c r="E100" s="16"/>
    </row>
    <row r="101" spans="1:5" ht="25.5">
      <c r="A101" s="3" t="s">
        <v>101</v>
      </c>
      <c r="B101" s="4">
        <v>2050</v>
      </c>
      <c r="C101" s="87">
        <v>2619</v>
      </c>
      <c r="D101" s="87">
        <v>4294</v>
      </c>
      <c r="E101" s="16"/>
    </row>
    <row r="102" spans="1:5" ht="15.75">
      <c r="A102" s="15" t="s">
        <v>102</v>
      </c>
      <c r="B102" s="36"/>
      <c r="C102" s="88">
        <f>C100-C101</f>
        <v>-474</v>
      </c>
      <c r="D102" s="88">
        <f>D100-D101</f>
        <v>983</v>
      </c>
      <c r="E102" s="16"/>
    </row>
    <row r="103" spans="1:7" ht="12.75">
      <c r="A103" s="3" t="s">
        <v>103</v>
      </c>
      <c r="B103" s="4">
        <v>2090</v>
      </c>
      <c r="C103" s="87"/>
      <c r="D103" s="87">
        <v>983</v>
      </c>
      <c r="E103" s="45"/>
      <c r="F103" s="44"/>
      <c r="G103" s="1"/>
    </row>
    <row r="104" spans="1:5" ht="12.75">
      <c r="A104" s="3" t="s">
        <v>104</v>
      </c>
      <c r="B104" s="4">
        <v>2095</v>
      </c>
      <c r="C104" s="87">
        <v>-474</v>
      </c>
      <c r="D104" s="87"/>
      <c r="E104" s="46"/>
    </row>
    <row r="105" spans="1:5" ht="12.75">
      <c r="A105" s="3" t="s">
        <v>105</v>
      </c>
      <c r="B105" s="4">
        <v>2120</v>
      </c>
      <c r="C105" s="87"/>
      <c r="D105" s="87"/>
      <c r="E105" s="48"/>
    </row>
    <row r="106" spans="1:7" ht="12.75">
      <c r="A106" s="3" t="s">
        <v>106</v>
      </c>
      <c r="B106" s="4">
        <v>2130</v>
      </c>
      <c r="C106" s="87">
        <v>810</v>
      </c>
      <c r="D106" s="87">
        <v>768</v>
      </c>
      <c r="E106" s="48"/>
      <c r="F106" s="47"/>
      <c r="G106" s="1"/>
    </row>
    <row r="107" spans="1:5" ht="12.75">
      <c r="A107" s="3" t="s">
        <v>107</v>
      </c>
      <c r="B107" s="4">
        <v>2150</v>
      </c>
      <c r="C107" s="87"/>
      <c r="D107" s="87"/>
      <c r="E107" s="48"/>
    </row>
    <row r="108" spans="1:11" ht="12.75">
      <c r="A108" s="3" t="s">
        <v>108</v>
      </c>
      <c r="B108" s="4">
        <v>2180</v>
      </c>
      <c r="C108" s="87">
        <v>70</v>
      </c>
      <c r="D108" s="87">
        <v>55</v>
      </c>
      <c r="E108" s="45"/>
      <c r="F108" s="47"/>
      <c r="G108" s="1"/>
      <c r="K108" s="1"/>
    </row>
    <row r="109" spans="1:5" ht="26.25">
      <c r="A109" s="15" t="s">
        <v>109</v>
      </c>
      <c r="B109" s="36"/>
      <c r="C109" s="88">
        <f>C102+C105-C106-C107-C108</f>
        <v>-1354</v>
      </c>
      <c r="D109" s="88">
        <f>D102+D105-D106-D107-D108</f>
        <v>160</v>
      </c>
      <c r="E109" s="16"/>
    </row>
    <row r="110" spans="1:5" ht="12.75">
      <c r="A110" s="3" t="s">
        <v>103</v>
      </c>
      <c r="B110" s="4">
        <v>2190</v>
      </c>
      <c r="C110" s="87"/>
      <c r="D110" s="87">
        <v>160</v>
      </c>
      <c r="E110" s="16"/>
    </row>
    <row r="111" spans="1:5" ht="12.75">
      <c r="A111" s="3" t="s">
        <v>104</v>
      </c>
      <c r="B111" s="4">
        <v>2195</v>
      </c>
      <c r="C111" s="87">
        <v>-1354</v>
      </c>
      <c r="D111" s="87"/>
      <c r="E111" s="16"/>
    </row>
    <row r="112" spans="1:5" ht="12.75">
      <c r="A112" s="3" t="s">
        <v>110</v>
      </c>
      <c r="B112" s="4">
        <v>2200</v>
      </c>
      <c r="C112" s="87"/>
      <c r="D112" s="87"/>
      <c r="E112" s="16"/>
    </row>
    <row r="113" spans="1:5" ht="12.75">
      <c r="A113" s="3" t="s">
        <v>111</v>
      </c>
      <c r="B113" s="4">
        <v>2220</v>
      </c>
      <c r="C113" s="87"/>
      <c r="D113" s="87"/>
      <c r="E113" s="16"/>
    </row>
    <row r="114" spans="1:5" ht="12.75">
      <c r="A114" s="3" t="s">
        <v>112</v>
      </c>
      <c r="B114" s="4">
        <v>2240</v>
      </c>
      <c r="C114" s="87"/>
      <c r="D114" s="87"/>
      <c r="E114" s="16"/>
    </row>
    <row r="115" spans="1:5" ht="12.75">
      <c r="A115" s="3" t="s">
        <v>113</v>
      </c>
      <c r="B115" s="4">
        <v>2250</v>
      </c>
      <c r="C115" s="87"/>
      <c r="D115" s="87"/>
      <c r="E115" s="16"/>
    </row>
    <row r="116" spans="1:5" ht="12.75">
      <c r="A116" s="3" t="s">
        <v>114</v>
      </c>
      <c r="B116" s="4">
        <v>2255</v>
      </c>
      <c r="C116" s="87"/>
      <c r="D116" s="87"/>
      <c r="E116" s="16"/>
    </row>
    <row r="117" spans="1:5" ht="12.75">
      <c r="A117" s="3" t="s">
        <v>115</v>
      </c>
      <c r="B117" s="4">
        <v>2270</v>
      </c>
      <c r="C117" s="87"/>
      <c r="D117" s="87"/>
      <c r="E117" s="16"/>
    </row>
    <row r="118" spans="1:5" ht="26.25">
      <c r="A118" s="15" t="s">
        <v>116</v>
      </c>
      <c r="B118" s="36"/>
      <c r="C118" s="88">
        <f>C109+C112+C113+C114-C115-C116-C117</f>
        <v>-1354</v>
      </c>
      <c r="D118" s="88">
        <f>D109+D112+D113+D114-D115-D116-D117</f>
        <v>160</v>
      </c>
      <c r="E118" s="16"/>
    </row>
    <row r="119" spans="1:5" ht="12.75">
      <c r="A119" s="3" t="s">
        <v>103</v>
      </c>
      <c r="B119" s="4">
        <v>2290</v>
      </c>
      <c r="C119" s="87"/>
      <c r="D119" s="87">
        <v>160</v>
      </c>
      <c r="E119" s="16"/>
    </row>
    <row r="120" spans="1:5" ht="12.75">
      <c r="A120" s="3" t="s">
        <v>104</v>
      </c>
      <c r="B120" s="4">
        <v>2295</v>
      </c>
      <c r="C120" s="87">
        <v>-1354</v>
      </c>
      <c r="D120" s="87"/>
      <c r="E120" s="16"/>
    </row>
    <row r="121" spans="1:5" ht="12.75">
      <c r="A121" s="3" t="s">
        <v>117</v>
      </c>
      <c r="B121" s="4">
        <v>2300</v>
      </c>
      <c r="C121" s="87"/>
      <c r="D121" s="87">
        <v>84</v>
      </c>
      <c r="E121" s="16"/>
    </row>
    <row r="122" spans="1:5" ht="25.5">
      <c r="A122" s="3" t="s">
        <v>118</v>
      </c>
      <c r="B122" s="4">
        <v>2305</v>
      </c>
      <c r="C122" s="87"/>
      <c r="D122" s="87"/>
      <c r="E122" s="16"/>
    </row>
    <row r="123" spans="1:5" ht="15.75">
      <c r="A123" s="15" t="s">
        <v>119</v>
      </c>
      <c r="B123" s="36"/>
      <c r="C123" s="88">
        <f>C118-C121</f>
        <v>-1354</v>
      </c>
      <c r="D123" s="88">
        <f>D118-D121</f>
        <v>76</v>
      </c>
      <c r="E123" s="16"/>
    </row>
    <row r="124" spans="1:5" ht="12.75">
      <c r="A124" s="3" t="s">
        <v>103</v>
      </c>
      <c r="B124" s="4">
        <v>2350</v>
      </c>
      <c r="C124" s="87"/>
      <c r="D124" s="87">
        <v>76</v>
      </c>
      <c r="E124" s="16"/>
    </row>
    <row r="125" spans="1:5" ht="12.75">
      <c r="A125" s="3" t="s">
        <v>104</v>
      </c>
      <c r="B125" s="4">
        <v>2355</v>
      </c>
      <c r="C125" s="87">
        <v>-1354</v>
      </c>
      <c r="D125" s="87"/>
      <c r="E125" s="16"/>
    </row>
    <row r="126" spans="1:5" ht="12.75">
      <c r="A126" s="16"/>
      <c r="B126" s="16"/>
      <c r="C126" s="101"/>
      <c r="D126" s="101"/>
      <c r="E126" s="16"/>
    </row>
    <row r="127" spans="1:5" ht="15.75">
      <c r="A127" s="49" t="s">
        <v>120</v>
      </c>
      <c r="B127" s="49"/>
      <c r="C127" s="49"/>
      <c r="D127" s="49"/>
      <c r="E127" s="16"/>
    </row>
    <row r="128" spans="1:5" ht="12.75">
      <c r="A128" s="16"/>
      <c r="B128" s="16"/>
      <c r="C128" s="16"/>
      <c r="D128" s="16"/>
      <c r="E128" s="16"/>
    </row>
    <row r="129" spans="1:5" ht="38.25">
      <c r="A129" s="10" t="s">
        <v>99</v>
      </c>
      <c r="B129" s="10" t="s">
        <v>33</v>
      </c>
      <c r="C129" s="10" t="s">
        <v>176</v>
      </c>
      <c r="D129" s="10" t="s">
        <v>177</v>
      </c>
      <c r="E129" s="16"/>
    </row>
    <row r="130" spans="1:5" ht="12.75">
      <c r="A130" s="10">
        <v>1</v>
      </c>
      <c r="B130" s="10">
        <v>2</v>
      </c>
      <c r="C130" s="10">
        <v>3</v>
      </c>
      <c r="D130" s="10">
        <v>4</v>
      </c>
      <c r="E130" s="16"/>
    </row>
    <row r="131" spans="1:5" ht="12.75">
      <c r="A131" s="3" t="s">
        <v>121</v>
      </c>
      <c r="B131" s="4">
        <v>2400</v>
      </c>
      <c r="C131" s="3"/>
      <c r="D131" s="3"/>
      <c r="E131" s="16"/>
    </row>
    <row r="132" spans="1:5" ht="25.5">
      <c r="A132" s="3" t="s">
        <v>122</v>
      </c>
      <c r="B132" s="4">
        <v>2405</v>
      </c>
      <c r="C132" s="3"/>
      <c r="D132" s="3"/>
      <c r="E132" s="16"/>
    </row>
    <row r="133" spans="1:5" ht="12.75">
      <c r="A133" s="3" t="s">
        <v>123</v>
      </c>
      <c r="B133" s="4">
        <v>2410</v>
      </c>
      <c r="C133" s="3"/>
      <c r="D133" s="3"/>
      <c r="E133" s="16"/>
    </row>
    <row r="134" spans="1:5" ht="25.5">
      <c r="A134" s="3" t="s">
        <v>124</v>
      </c>
      <c r="B134" s="4">
        <v>2415</v>
      </c>
      <c r="C134" s="3"/>
      <c r="D134" s="3"/>
      <c r="E134" s="16"/>
    </row>
    <row r="135" spans="1:5" ht="12.75">
      <c r="A135" s="3" t="s">
        <v>125</v>
      </c>
      <c r="B135" s="4">
        <v>2445</v>
      </c>
      <c r="C135" s="3"/>
      <c r="D135" s="3"/>
      <c r="E135" s="16"/>
    </row>
    <row r="136" spans="1:5" ht="25.5">
      <c r="A136" s="7" t="s">
        <v>126</v>
      </c>
      <c r="B136" s="9">
        <v>2450</v>
      </c>
      <c r="C136" s="3"/>
      <c r="D136" s="3"/>
      <c r="E136" s="16"/>
    </row>
    <row r="137" spans="1:5" ht="25.5">
      <c r="A137" s="3" t="s">
        <v>127</v>
      </c>
      <c r="B137" s="4">
        <v>2455</v>
      </c>
      <c r="C137" s="3"/>
      <c r="D137" s="3"/>
      <c r="E137" s="16"/>
    </row>
    <row r="138" spans="1:5" ht="25.5">
      <c r="A138" s="7" t="s">
        <v>128</v>
      </c>
      <c r="B138" s="9">
        <v>2460</v>
      </c>
      <c r="C138" s="3"/>
      <c r="D138" s="3"/>
      <c r="E138" s="16"/>
    </row>
    <row r="139" spans="1:6" ht="25.5">
      <c r="A139" s="7" t="s">
        <v>129</v>
      </c>
      <c r="B139" s="9">
        <v>2465</v>
      </c>
      <c r="C139" s="3">
        <f>C123</f>
        <v>-1354</v>
      </c>
      <c r="D139" s="3">
        <f>D123</f>
        <v>76</v>
      </c>
      <c r="E139" s="16"/>
      <c r="F139" s="2"/>
    </row>
    <row r="140" spans="1:5" ht="12.75">
      <c r="A140" s="16"/>
      <c r="B140" s="16"/>
      <c r="C140" s="16"/>
      <c r="D140" s="16"/>
      <c r="E140" s="16"/>
    </row>
    <row r="141" spans="1:5" ht="15.75">
      <c r="A141" s="50" t="s">
        <v>130</v>
      </c>
      <c r="B141" s="16"/>
      <c r="C141" s="16"/>
      <c r="D141" s="16"/>
      <c r="E141" s="16"/>
    </row>
    <row r="142" spans="1:5" ht="12.75">
      <c r="A142" s="16"/>
      <c r="B142" s="16"/>
      <c r="C142" s="16"/>
      <c r="D142" s="16"/>
      <c r="E142" s="16"/>
    </row>
    <row r="143" spans="1:5" ht="38.25">
      <c r="A143" s="10" t="s">
        <v>131</v>
      </c>
      <c r="B143" s="10" t="s">
        <v>33</v>
      </c>
      <c r="C143" s="10" t="s">
        <v>176</v>
      </c>
      <c r="D143" s="10" t="s">
        <v>177</v>
      </c>
      <c r="E143" s="16"/>
    </row>
    <row r="144" spans="1:5" ht="12.75">
      <c r="A144" s="10">
        <v>1</v>
      </c>
      <c r="B144" s="10">
        <v>2</v>
      </c>
      <c r="C144" s="10">
        <v>3</v>
      </c>
      <c r="D144" s="10">
        <v>4</v>
      </c>
      <c r="E144" s="16"/>
    </row>
    <row r="145" spans="1:5" ht="12.75">
      <c r="A145" s="3" t="s">
        <v>132</v>
      </c>
      <c r="B145" s="4">
        <v>2500</v>
      </c>
      <c r="C145" s="39">
        <v>535</v>
      </c>
      <c r="D145" s="39">
        <v>2223</v>
      </c>
      <c r="E145" s="16"/>
    </row>
    <row r="146" spans="1:5" ht="12.75">
      <c r="A146" s="3" t="s">
        <v>133</v>
      </c>
      <c r="B146" s="4">
        <v>2505</v>
      </c>
      <c r="C146" s="39">
        <v>1995</v>
      </c>
      <c r="D146" s="39">
        <v>1900</v>
      </c>
      <c r="E146" s="16"/>
    </row>
    <row r="147" spans="1:5" ht="12.75">
      <c r="A147" s="3" t="s">
        <v>134</v>
      </c>
      <c r="B147" s="4">
        <v>2510</v>
      </c>
      <c r="C147" s="39">
        <v>411</v>
      </c>
      <c r="D147" s="39">
        <v>410</v>
      </c>
      <c r="E147" s="16"/>
    </row>
    <row r="148" spans="1:5" ht="12.75">
      <c r="A148" s="3" t="s">
        <v>135</v>
      </c>
      <c r="B148" s="4">
        <v>2515</v>
      </c>
      <c r="C148" s="39">
        <v>488</v>
      </c>
      <c r="D148" s="39">
        <v>529</v>
      </c>
      <c r="E148" s="16"/>
    </row>
    <row r="149" spans="1:5" ht="12.75">
      <c r="A149" s="3" t="s">
        <v>108</v>
      </c>
      <c r="B149" s="4">
        <v>2520</v>
      </c>
      <c r="C149" s="39">
        <v>70</v>
      </c>
      <c r="D149" s="39">
        <v>55</v>
      </c>
      <c r="E149" s="16"/>
    </row>
    <row r="150" spans="1:6" ht="12.75">
      <c r="A150" s="19" t="s">
        <v>136</v>
      </c>
      <c r="B150" s="12">
        <v>2550</v>
      </c>
      <c r="C150" s="91">
        <f>SUM(C145:C149)</f>
        <v>3499</v>
      </c>
      <c r="D150" s="91">
        <f>SUM(D145:D149)</f>
        <v>5117</v>
      </c>
      <c r="E150" s="16"/>
      <c r="F150" s="1"/>
    </row>
    <row r="151" spans="1:5" ht="12.75">
      <c r="A151" s="16"/>
      <c r="B151" s="16"/>
      <c r="C151" s="16"/>
      <c r="D151" s="16"/>
      <c r="E151" s="16"/>
    </row>
    <row r="152" spans="1:5" ht="15.75">
      <c r="A152" s="50" t="s">
        <v>137</v>
      </c>
      <c r="B152" s="16"/>
      <c r="C152" s="16"/>
      <c r="D152" s="35" t="s">
        <v>0</v>
      </c>
      <c r="E152" s="16"/>
    </row>
    <row r="153" spans="1:5" ht="12.75">
      <c r="A153" s="16"/>
      <c r="B153" s="16"/>
      <c r="C153" s="16"/>
      <c r="D153" s="16"/>
      <c r="E153" s="16"/>
    </row>
    <row r="154" spans="1:5" ht="38.25">
      <c r="A154" s="10" t="s">
        <v>131</v>
      </c>
      <c r="B154" s="10" t="s">
        <v>33</v>
      </c>
      <c r="C154" s="10" t="s">
        <v>176</v>
      </c>
      <c r="D154" s="10" t="s">
        <v>177</v>
      </c>
      <c r="E154" s="16"/>
    </row>
    <row r="155" spans="1:5" ht="12.75">
      <c r="A155" s="10">
        <v>1</v>
      </c>
      <c r="B155" s="10">
        <v>2</v>
      </c>
      <c r="C155" s="10">
        <v>3</v>
      </c>
      <c r="D155" s="10">
        <v>4</v>
      </c>
      <c r="E155" s="16"/>
    </row>
    <row r="156" spans="1:5" ht="12.75">
      <c r="A156" s="3" t="s">
        <v>138</v>
      </c>
      <c r="B156" s="4">
        <v>2600</v>
      </c>
      <c r="C156" s="3"/>
      <c r="D156" s="3"/>
      <c r="E156" s="16"/>
    </row>
    <row r="157" spans="1:5" ht="25.5">
      <c r="A157" s="3" t="s">
        <v>139</v>
      </c>
      <c r="B157" s="4">
        <v>2605</v>
      </c>
      <c r="C157" s="3"/>
      <c r="D157" s="3"/>
      <c r="E157" s="16"/>
    </row>
    <row r="158" spans="1:5" ht="25.5">
      <c r="A158" s="3" t="s">
        <v>140</v>
      </c>
      <c r="B158" s="4">
        <v>2610</v>
      </c>
      <c r="C158" s="3"/>
      <c r="D158" s="3"/>
      <c r="E158" s="16"/>
    </row>
    <row r="159" spans="1:5" ht="25.5">
      <c r="A159" s="3" t="s">
        <v>141</v>
      </c>
      <c r="B159" s="4">
        <v>2615</v>
      </c>
      <c r="C159" s="3"/>
      <c r="D159" s="3"/>
      <c r="E159" s="16"/>
    </row>
    <row r="160" spans="1:5" ht="12.75">
      <c r="A160" s="3" t="s">
        <v>142</v>
      </c>
      <c r="B160" s="4">
        <v>2650</v>
      </c>
      <c r="C160" s="3"/>
      <c r="D160" s="3"/>
      <c r="E160" s="16"/>
    </row>
  </sheetData>
  <sheetProtection selectLockedCells="1" selectUnlockedCells="1"/>
  <mergeCells count="22">
    <mergeCell ref="A13:B13"/>
    <mergeCell ref="C13:E13"/>
    <mergeCell ref="A15:D15"/>
    <mergeCell ref="A16:C16"/>
    <mergeCell ref="A54:A55"/>
    <mergeCell ref="A91:D91"/>
    <mergeCell ref="A96:D96"/>
    <mergeCell ref="C5:E5"/>
    <mergeCell ref="C6:E6"/>
    <mergeCell ref="C54:C55"/>
    <mergeCell ref="D54:D55"/>
    <mergeCell ref="C7:E7"/>
    <mergeCell ref="A8:E8"/>
    <mergeCell ref="A9:E9"/>
    <mergeCell ref="A10:E10"/>
    <mergeCell ref="A11:E11"/>
    <mergeCell ref="A12:B12"/>
    <mergeCell ref="A2:B2"/>
    <mergeCell ref="C2:E2"/>
    <mergeCell ref="A3:B3"/>
    <mergeCell ref="C4:E4"/>
    <mergeCell ref="C12:E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Локальний користувач</dc:creator>
  <cp:keywords/>
  <dc:description/>
  <cp:lastModifiedBy>Андрій</cp:lastModifiedBy>
  <cp:lastPrinted>2018-11-20T14:37:39Z</cp:lastPrinted>
  <dcterms:created xsi:type="dcterms:W3CDTF">2018-04-24T13:38:41Z</dcterms:created>
  <dcterms:modified xsi:type="dcterms:W3CDTF">2020-08-18T12:57:33Z</dcterms:modified>
  <cp:category/>
  <cp:version/>
  <cp:contentType/>
  <cp:contentStatus/>
</cp:coreProperties>
</file>